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225" yWindow="120" windowWidth="13440" windowHeight="12045" activeTab="2"/>
  </bookViews>
  <sheets>
    <sheet name="Guarantees" sheetId="8" r:id="rId1"/>
    <sheet name="Liabilities" sheetId="9" r:id="rId2"/>
    <sheet name="PPP" sheetId="6" r:id="rId3"/>
    <sheet name="NPL" sheetId="5" r:id="rId4"/>
    <sheet name="Capital" sheetId="7" r:id="rId5"/>
  </sheets>
  <calcPr calcId="152511"/>
</workbook>
</file>

<file path=xl/calcChain.xml><?xml version="1.0" encoding="utf-8"?>
<calcChain xmlns="http://schemas.openxmlformats.org/spreadsheetml/2006/main">
  <c r="G16" i="9" l="1"/>
  <c r="F16" i="9"/>
  <c r="E16" i="9"/>
  <c r="D16" i="9"/>
  <c r="F21" i="7"/>
  <c r="C14" i="5"/>
  <c r="G20" i="8" l="1"/>
  <c r="G14" i="8"/>
  <c r="F117" i="7" l="1"/>
  <c r="F116" i="7"/>
  <c r="F112" i="7"/>
  <c r="F111" i="7"/>
  <c r="F110" i="7"/>
  <c r="F109" i="7"/>
  <c r="F108" i="7"/>
  <c r="F107" i="7"/>
  <c r="F106" i="7"/>
  <c r="F105" i="7"/>
  <c r="F104" i="7"/>
  <c r="F103" i="7"/>
  <c r="F102" i="7"/>
  <c r="F101" i="7"/>
  <c r="F100" i="7"/>
  <c r="F99" i="7"/>
  <c r="F98" i="7"/>
  <c r="F97" i="7"/>
  <c r="F96" i="7"/>
  <c r="F95" i="7"/>
  <c r="F94" i="7"/>
  <c r="F93" i="7"/>
  <c r="F92" i="7"/>
  <c r="F91" i="7"/>
  <c r="F90" i="7"/>
  <c r="F89" i="7"/>
  <c r="F88" i="7"/>
  <c r="F87" i="7"/>
  <c r="F86" i="7"/>
  <c r="F85" i="7"/>
  <c r="F84" i="7"/>
  <c r="F83" i="7"/>
  <c r="F82" i="7"/>
  <c r="F81" i="7"/>
  <c r="F80" i="7"/>
  <c r="F79" i="7"/>
  <c r="F78" i="7"/>
  <c r="F77" i="7"/>
  <c r="F76" i="7"/>
  <c r="F75" i="7"/>
  <c r="F74" i="7"/>
  <c r="F73" i="7"/>
  <c r="F72" i="7"/>
  <c r="F71" i="7"/>
  <c r="F70" i="7"/>
  <c r="F69" i="7"/>
  <c r="F68" i="7"/>
  <c r="F67" i="7"/>
  <c r="F66" i="7"/>
  <c r="F65" i="7"/>
  <c r="F64" i="7"/>
  <c r="F63" i="7"/>
  <c r="F62" i="7"/>
  <c r="F61" i="7"/>
  <c r="F60" i="7"/>
  <c r="F59"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0" i="7"/>
  <c r="F19" i="7"/>
  <c r="F18" i="7"/>
  <c r="F17" i="7"/>
  <c r="F16" i="7"/>
  <c r="C17" i="5" l="1"/>
  <c r="C16" i="5"/>
  <c r="C15" i="5"/>
  <c r="F17" i="6" l="1"/>
  <c r="D17" i="6"/>
  <c r="C17" i="6" s="1"/>
  <c r="F16" i="6"/>
  <c r="D16" i="6"/>
  <c r="C16" i="6" s="1"/>
  <c r="F15" i="6"/>
  <c r="D15" i="6"/>
  <c r="C15" i="6" s="1"/>
  <c r="F14" i="6"/>
  <c r="D14" i="6"/>
  <c r="C14" i="6" s="1"/>
  <c r="F20" i="8" l="1"/>
  <c r="E20" i="8"/>
  <c r="D20" i="8"/>
  <c r="F14" i="8"/>
  <c r="E14" i="8"/>
  <c r="D14" i="8"/>
</calcChain>
</file>

<file path=xl/sharedStrings.xml><?xml version="1.0" encoding="utf-8"?>
<sst xmlns="http://schemas.openxmlformats.org/spreadsheetml/2006/main" count="347" uniqueCount="210">
  <si>
    <t>Avaliku sektori äriühingute ja sihtasutuste/mittetulundusühingute bilansilised kohustused</t>
  </si>
  <si>
    <t>Liabilities of public corporations and non-profit organisations classified outside general government</t>
  </si>
  <si>
    <t>Info esitamine vastavuses Nõukogu Direktiiviga 2011/85/EL</t>
  </si>
  <si>
    <t>Presentation of data in accordance with CD 2011/85/EU</t>
  </si>
  <si>
    <t>Aasta/Period:</t>
  </si>
  <si>
    <t xml:space="preserve">Avaldatud/ Published: </t>
  </si>
  <si>
    <t>EUR mil; Tekkepõhise raamatupidamise andmetel/ Accrual basis data</t>
  </si>
  <si>
    <t>Kohustused kokku/ Total stock of liabilities</t>
  </si>
  <si>
    <t>millest alamsektori osa/ of which by controlling subsector</t>
  </si>
  <si>
    <t>Keskvalitsus/ central government</t>
  </si>
  <si>
    <t>Kohalik omavalitsus/ local government</t>
  </si>
  <si>
    <t>Sotsiaalkindlustusfondid/ social security funds</t>
  </si>
  <si>
    <t>Valitsussektori poolt kontrollitavate valitsussektorisse mittekuuluvate üksuste kohustused kokku/ Total outstanding liabilities of government controlled entities classified outside general government</t>
  </si>
  <si>
    <t>millest/of which:</t>
  </si>
  <si>
    <t>Finantssektorisse kuuluvate üksuste kohustused/ Liabilities of units involved in financial activities</t>
  </si>
  <si>
    <t>KredEx Krediidikindlustus AS</t>
  </si>
  <si>
    <t>Maaelu Edendamise SA</t>
  </si>
  <si>
    <t>Muudesse sektoritesse kuuluvate üksuste kohustused/ Liabilities of units involved in other activities</t>
  </si>
  <si>
    <t>Eesti Energia AS (grupp)</t>
  </si>
  <si>
    <t>Tallinna Sadam AS (grupp)</t>
  </si>
  <si>
    <t xml:space="preserve">Eesti Raudtee AS </t>
  </si>
  <si>
    <t>EVR Cargo AS</t>
  </si>
  <si>
    <t>Tallinna Lennujaam AS (grupp)</t>
  </si>
  <si>
    <t>Lennuliiklusteeninduse AS</t>
  </si>
  <si>
    <t>Saarte Liinid AS</t>
  </si>
  <si>
    <t>Eesti Post AS (grupp)</t>
  </si>
  <si>
    <t>AS Levira (grupp)</t>
  </si>
  <si>
    <t>Eesti Loots AS</t>
  </si>
  <si>
    <t>AS Eesti Teed</t>
  </si>
  <si>
    <t>Eesti Loto AS</t>
  </si>
  <si>
    <t>Järve Biopuhastus OÜ (grupp)</t>
  </si>
  <si>
    <t>AS Tartu Veevärk</t>
  </si>
  <si>
    <t>Pärnu Vesi AS</t>
  </si>
  <si>
    <t>Strantum OÜ</t>
  </si>
  <si>
    <t>Narva Vesi AS</t>
  </si>
  <si>
    <t>Paide Vesi AS</t>
  </si>
  <si>
    <t>Tallinna Soojus AS</t>
  </si>
  <si>
    <t>Viimsi Vesi AS</t>
  </si>
  <si>
    <t>Kuressaare Veevärk AS</t>
  </si>
  <si>
    <t>Rakvere Vesi AS</t>
  </si>
  <si>
    <t>AS Maardu Vesi</t>
  </si>
  <si>
    <t>Elveso AS</t>
  </si>
  <si>
    <t>Valga Vesi AS</t>
  </si>
  <si>
    <t>Võru Vesi AS</t>
  </si>
  <si>
    <t>Kuressaare Soojus AS</t>
  </si>
  <si>
    <t>Kuusalu Soojus OÜ</t>
  </si>
  <si>
    <t>Väätsa Prügila AS</t>
  </si>
  <si>
    <t>Haapsalu Linnamajanduse AS</t>
  </si>
  <si>
    <t>OÜ Muusa Majutus</t>
  </si>
  <si>
    <t>SA Tallinna Teaduspark Tehnopol</t>
  </si>
  <si>
    <t>SA Tartu Teaduspark</t>
  </si>
  <si>
    <t>MTÜ TTÜ Üliõpilasküla</t>
  </si>
  <si>
    <t>Notes:</t>
  </si>
  <si>
    <t>Andmed on esitatud bilansilises maksumuses ainult nende äriühingute/sihtasutuste/mittetulundusühingute kohta, kelle kohustused üksuse bilansis ületavad 0,01% SKP väärtusest.</t>
  </si>
  <si>
    <t>The table above includes only corporations/organisations reporting liabilities higher than 0,01% of GDP (in book value).</t>
  </si>
  <si>
    <t>Keskvalitsuse alamsektor hõlmab riigiraamatupidamiskohustuslasi (ministeeriumid koos allasutustega, põhiseaduslikud institutsioonid)</t>
  </si>
  <si>
    <t>ja avalik-õiguslikke juriidilisi isikuid ning nende poolt asutatud valitsussektorisse kuuluvaid üksusi.</t>
  </si>
  <si>
    <t xml:space="preserve">Central government subsector consists of all state accounting entities (administrative departmets of the state, government agencies, constitutional institutions), </t>
  </si>
  <si>
    <t>other legal persons in public law and accounting entities within government sector over which abovementioned entities have direct dominant influence.</t>
  </si>
  <si>
    <t>Kohalike omavalituste alamsektor hõlmab kohaliku omavalitsuse üksusi ja nende valitseva mõju all olevaid valitsussektorisse kuuluvaid üksusi.</t>
  </si>
  <si>
    <t>Local government subsector consists of all local gevernment entities (administrative departmets of the local governments, local government agencies)</t>
  </si>
  <si>
    <t>and other accounting entities within government sector over which local governments have direct dominant influence.</t>
  </si>
  <si>
    <t>Sotsiaalkindlustusfondide alamsektor hõlmab Eesti Haigekassat ja Eesti Töötukassat.</t>
  </si>
  <si>
    <t>Social security subsector consists of Estonian Health Insurance Fund and Estonian Unemployment Insurance Fund.</t>
  </si>
  <si>
    <t>Valitsussektor koondab kõikide alamsektorite andmed (keskvalitsus, sotsiaalkindlustusfondid ja kohalike omavalitsuste alamsektor).</t>
  </si>
  <si>
    <t>General government sector comprises data from all subsectors (central government sector, local governement sector, social security funds).</t>
  </si>
  <si>
    <t>Andmete täielikkus: ülaltoodud tabel on koostatud valitsussektorisse kuuluvate üksuste poolt esitatud lõplike andmete põhjal, kõik üksused on aruanded esitanud.</t>
  </si>
  <si>
    <t>Completeness of data: the tabel above contains complete direct data from members of subsector, all members have presented their final reports.</t>
  </si>
  <si>
    <t>Ebatõenäoliselt laekuvad laenud</t>
  </si>
  <si>
    <t>Non-performing loans</t>
  </si>
  <si>
    <t>Kokku valitsussektor/ Total general government</t>
  </si>
  <si>
    <t>Aasta/Period</t>
  </si>
  <si>
    <t>Ebatõenäoliselt laekuvad laenud kokku/ Stock of non-performing loans</t>
  </si>
  <si>
    <t>Maksumus on esitatud nominaalväärtuses.</t>
  </si>
  <si>
    <t>Valuation in nominal value on the basis of actual data.</t>
  </si>
  <si>
    <t>Bilansivälised teenuste kontsessioonikokkulepped</t>
  </si>
  <si>
    <t xml:space="preserve">Off balance sheet PPPs </t>
  </si>
  <si>
    <t>Aasta/ Year</t>
  </si>
  <si>
    <t>Lepingu bilansiline maksumus/ Adjusted capital value</t>
  </si>
  <si>
    <t>All PPPs are presented on the balance sheet, therefore there are no off balance sheet PPPs.</t>
  </si>
  <si>
    <t>Valitsussektori osalus äriühingutes ja sihtasutustes/mittetulundusühingutes</t>
  </si>
  <si>
    <t>Participation of government in the capital of corporations/ non-profit organisations</t>
  </si>
  <si>
    <t>EUR mil</t>
  </si>
  <si>
    <t>Tekkepõhise raamatupidamise andmetel/ Accrual basis data</t>
  </si>
  <si>
    <t>Valitsussektori osa omakapitalis/ Government participation in the capital (%)</t>
  </si>
  <si>
    <t>Valitsussektori osa omakapitalis/ Government participation in the capital (EUR mil)</t>
  </si>
  <si>
    <t>Valitsussektori osaluse väärtus (% SKP-st)/ Value of government participation (in % of GDP)</t>
  </si>
  <si>
    <t>A. VALITSUSSEKTORI TÜTARETTEVÕTJAD/ PUBLIC CORPORATIONS</t>
  </si>
  <si>
    <t>Metrosert AS</t>
  </si>
  <si>
    <t>Eesti Keskkonnauuringute Keskus OÜ</t>
  </si>
  <si>
    <t xml:space="preserve">AS Eesti Metsataim </t>
  </si>
  <si>
    <t>AS Vireen</t>
  </si>
  <si>
    <t>AS Emajõe Veevärk</t>
  </si>
  <si>
    <t>AS Matsalu Veevärk</t>
  </si>
  <si>
    <t>Saku Maja AS</t>
  </si>
  <si>
    <t>Põlva Vesi AS</t>
  </si>
  <si>
    <t>AS Maardu Elamu</t>
  </si>
  <si>
    <t>Haapsalu Veevärk AS</t>
  </si>
  <si>
    <t>Sillamäe Veevärk AS</t>
  </si>
  <si>
    <t>Kohila Maja OÜ</t>
  </si>
  <si>
    <t>OÜ Velko AV</t>
  </si>
  <si>
    <t>Põltsamaa Varahalduse OÜ</t>
  </si>
  <si>
    <t>Kovek AS</t>
  </si>
  <si>
    <t>Tapa Vesi AS</t>
  </si>
  <si>
    <t xml:space="preserve">Kiili KVH OÜ </t>
  </si>
  <si>
    <t>OÜ Tõrva Veejõud</t>
  </si>
  <si>
    <t>Viljandi Veevärk AS</t>
  </si>
  <si>
    <t>Keila Vesi AS</t>
  </si>
  <si>
    <t>AS Suure-Jaani Haldus</t>
  </si>
  <si>
    <t>Põltsamaa Vallavara OÜ</t>
  </si>
  <si>
    <t>Tamsalu Vesi AS</t>
  </si>
  <si>
    <t>Sindi Vesi OÜ</t>
  </si>
  <si>
    <t>OÜ Kose Vesi</t>
  </si>
  <si>
    <t>Kärdla Veevärk AS</t>
  </si>
  <si>
    <t>Paldiski Linnahoolduse OÜ</t>
  </si>
  <si>
    <t>Kuremaa Enveko AS</t>
  </si>
  <si>
    <t>OÜ Võru Valla Veevärk</t>
  </si>
  <si>
    <t>Kadrina Soojus AS</t>
  </si>
  <si>
    <t>Nissi Soojus AS</t>
  </si>
  <si>
    <t>Loo Vesi OÜ</t>
  </si>
  <si>
    <t>OÜ Paikre</t>
  </si>
  <si>
    <t>Haljala Soojus AS</t>
  </si>
  <si>
    <t>Jõgeva Veevärk OÜ</t>
  </si>
  <si>
    <t>Mako AS</t>
  </si>
  <si>
    <t>Loksa Haljastus OÜ</t>
  </si>
  <si>
    <t>AS Sauga Varahaldus</t>
  </si>
  <si>
    <t>Aseri Kommunaal OÜ</t>
  </si>
  <si>
    <t>Keila Tervisekeskus OÜ</t>
  </si>
  <si>
    <t>KA Vaiko AS</t>
  </si>
  <si>
    <t>OÜ Pandivere Vesi</t>
  </si>
  <si>
    <t>Koeru Kommunaal AS</t>
  </si>
  <si>
    <t>Järvakandi Kommunaal OÜ</t>
  </si>
  <si>
    <t>AS Lahevesi</t>
  </si>
  <si>
    <t>AS Tallinna Tööstuspargid</t>
  </si>
  <si>
    <t>Raven OÜ</t>
  </si>
  <si>
    <t>Iivakivi AS</t>
  </si>
  <si>
    <t>Helme Teenus OÜ</t>
  </si>
  <si>
    <t>Võhma ELKO AS</t>
  </si>
  <si>
    <t>Otepää Veevärk AS</t>
  </si>
  <si>
    <t>OÜ Mäetaguse Kommunaal</t>
  </si>
  <si>
    <t>Järva-Jaani Teenus OÜ</t>
  </si>
  <si>
    <t>MTÜ Lääne-Viru Jäätmekeskus</t>
  </si>
  <si>
    <t>SA Järvselja Õppe- ja Katsemetskond</t>
  </si>
  <si>
    <t>B. VALITSUSSEKTORI SIDUSÜKSUSED/ PRIVATE CORPORATIONS</t>
  </si>
  <si>
    <t>Orica Eesti OÜ</t>
  </si>
  <si>
    <t>Tallinna Vesi AS</t>
  </si>
  <si>
    <t>Tallinna Jäätmete Taaskasutuskeskus AS</t>
  </si>
  <si>
    <t>Andmed on esitatud bilansilises maksumuses ainult nende äriühingute/sihtasutuste/mittetulundusühingute kohta, kelle valitsussektorile kuuluv osa omakapitalist bilansis ületab 0,01% SKP väärtusest.</t>
  </si>
  <si>
    <t>The table above includes only corporations/organisations where the value of government participation in the capital is higher than 0,01% of GDP individually (in book value).</t>
  </si>
  <si>
    <t>Valitsussektori tütarettevõtjatena käsitletakse üksusi, milles valitsussektor omab üle 50%. Sidusüksustena käsitletakse üksusi, milles valitsussektori osalus on 20-50%. Vähemusosaluste (alla 20%) kohta detailset infot ei koguta.</t>
  </si>
  <si>
    <t>Valitsussektorisse mittekuuluvatele üksustele antud garantiid</t>
  </si>
  <si>
    <t>Guarantees provided to units classified outside general government</t>
  </si>
  <si>
    <t>Antud garantiid/ Outstanding amount of guarantees</t>
  </si>
  <si>
    <t>Valitsussektor kokku/ Total General Government</t>
  </si>
  <si>
    <t>Garantiid kokku/ Total stock of guarantees</t>
  </si>
  <si>
    <t>millest avaliku sektori äriühingutele/ of which public corporations</t>
  </si>
  <si>
    <t>Standardiseeritud garantiid/ Standardised guarantees</t>
  </si>
  <si>
    <t>Keskvalitsus/ Central Government</t>
  </si>
  <si>
    <t>Guarantees presented in table do not include government guarantees issued within the guarantee mechanism under the Framework Agreement of the European Financial Stability Facility (EFSF).</t>
  </si>
  <si>
    <t>Antud garantiid Euroopa Finantsstabiilsuse Fondile (EFSF)</t>
  </si>
  <si>
    <t>Government guarantees issued to EFSF</t>
  </si>
  <si>
    <t>Ühekordsed garantiid/ One-off guarantees</t>
  </si>
  <si>
    <t>Standardiseeritud garantiide all on kajastatud õppelaenude garanteerimine riigi poolt ning Kredexi antavad ettevõtluslaenude, kortermajade renoveerimise ja eluasemelaenude garantiid.</t>
  </si>
  <si>
    <t>Student loan guarantees (provided by state); mortgage loan, apartment building renovation loan and business loan guarantees (provided by SA Kredex) are classified as standardised guarantees.</t>
  </si>
  <si>
    <t>(2014)</t>
  </si>
  <si>
    <t>(2013)</t>
  </si>
  <si>
    <t>(2012)</t>
  </si>
  <si>
    <t>Estonia Spa Hotels AS</t>
  </si>
  <si>
    <t>OÜ Vihula Valla Veevärk</t>
  </si>
  <si>
    <t>Ramsi VK OÜ</t>
  </si>
  <si>
    <t>SA Kaevanduspark-muuseum</t>
  </si>
  <si>
    <t>Juuni / June 2016</t>
  </si>
  <si>
    <t>(2015)</t>
  </si>
  <si>
    <t>Perioodi 2012-2015 antud garantiisid on vähendatud Euroopa Finantsstabiilsuse Fondile (EFSF) antud garantiide võrra.</t>
  </si>
  <si>
    <t>Andmed on esitatud ainult väljapoole valitsussektorit antud garantiide kohta.</t>
  </si>
  <si>
    <t>The information on guarantees is provided only to units classified outside general government.</t>
  </si>
  <si>
    <t>millest alamsektori osa/ of which by government subsector</t>
  </si>
  <si>
    <t>SKP jooksevhindades/ GDP at current prices 2015</t>
  </si>
  <si>
    <t>Elering AS (grupp)</t>
  </si>
  <si>
    <t>Teede Tehnokeskus AS</t>
  </si>
  <si>
    <t>Nordic Aviation Group AS</t>
  </si>
  <si>
    <t xml:space="preserve">Transpordi Varahaldus OÜ </t>
  </si>
  <si>
    <t xml:space="preserve">OÜ OSK Grupp </t>
  </si>
  <si>
    <t>0,01% SKP-st = 2,046 miljonit eurot (2015; Statistikaameti andmetel; jooksevhindades)</t>
  </si>
  <si>
    <t>0,01% of GDP = 2,046 mln eur (2015; issued by Statistics Estonia; at current prices)</t>
  </si>
  <si>
    <t>"Public corporations" section in the table consists of units with government participation over 50% (subsidiaries). "Private corporations" section presents units with government participation between 20 and 50% (related entities). Information on lower participation (below 20%) is not collected.</t>
  </si>
  <si>
    <t>2015.a lisandusid uued üksused: Nordic Aviation Group AS, Transpordi Varahaldus OÜ, OÜ OSK Grupp. Tabelist on eemaldatud Estonian Air AS (läks pankrotti 2015).</t>
  </si>
  <si>
    <t>New units in table since 2015: Nordic Aviation Group AS, Transpordi Varahaldus OÜ, OÜ OSK Grupp. Estonian Air As is eliminated from table (went bankrupt on 2015)</t>
  </si>
  <si>
    <t>Juuni/ June 2016</t>
  </si>
  <si>
    <t xml:space="preserve">RB Rail AS (Läti) </t>
  </si>
  <si>
    <t>millest kahjumis olevad muude sektorite üksused/ of which loss-making non-financial units</t>
  </si>
  <si>
    <t>Ülatoodud üksustest üks on valitsussektori osalises omanduses (valitsussektori osalus: Tallinna Vesi AS 35%), ülejäänusid omab valitsussektor 100%-liselt.</t>
  </si>
  <si>
    <t>Osaliselt omatava üksuse kohustused on alamsektori veerus kajastatud proportsionaalselt omatava osalusega, "kokku" veerus on kajastatud üksuse kogu kohustuste maht.</t>
  </si>
  <si>
    <t>All, except one, units in table are owned by general government entirely (100%). Partially owned unit is Tallinna Vesi AS (participation of government 35%) .</t>
  </si>
  <si>
    <t>For the unit partially owned by general government, the part of liabilities corresponding to the government participation are taken into account in subsectors columns. In the column "Total stock of liabilities" all units liabilities are presented as a whole.</t>
  </si>
  <si>
    <t>2015.a lisandunud uus üksus: Transpordi Varahaldus OÜ. Tabelist on eemaldatud Estonian Air AS (läks pankrotti 2015).</t>
  </si>
  <si>
    <t>New unit in table since 2015: Transpordi Varahaldus OÜ. Estonian Air As is eliminated from table (went bankrupt on 2015)</t>
  </si>
  <si>
    <t>Uuendatud/ Updated:</t>
  </si>
  <si>
    <t>September/ September 2017</t>
  </si>
  <si>
    <t>Riigi alamsektori kohta andmeid ei esitata, sest Eestis puudub statistika reeglitele vastav riigi alamsektori tasand (liidumaa/osariigi tasand).</t>
  </si>
  <si>
    <t xml:space="preserve">Data for state government subsector is not presented as Estonia is lacking the state government level as defined in EAS 95. </t>
  </si>
  <si>
    <t>Kohaliku omavalitsuse alamsektori kohta ei ole andmeid esitatud, sest nende poolt ei ole antud garantiisid Nõukogu Direktiivi 2011/85/EL mõttes.</t>
  </si>
  <si>
    <t>Data for local government subsector is not presented in the guarantees table as no guarantees have been provided by the units of subsector in the context of the CD 2011/85/EU.</t>
  </si>
  <si>
    <t>Muudetud/ Updated:</t>
  </si>
  <si>
    <t>Veebruar/ February 2021</t>
  </si>
  <si>
    <t>-</t>
  </si>
  <si>
    <t>Bilansivälised kontsessioonilepingud puuduvad, raamatupidamises on kõik kajastatud bilansis.</t>
  </si>
  <si>
    <t>Statistika nõuetest tulenevalt on siin tabelis esitatud bilansis kajastatud kontsessioonilepingud, mis on Statistikaameti poolt kohandatud ESA 2010 reeglite järgi.</t>
  </si>
  <si>
    <t>Due to statistical requirements the concession contracts, which are included in the balance sheet, are presented in the table above.</t>
  </si>
  <si>
    <t>The calculations are made by Statistics Estonia based on ESA 2010 rules.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</si>
</sst>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0"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b/>
      <sz val="11"/>
      <color theme="1"/>
      <name val="Calibri"/>
      <family val="2"/>
      <charset val="186"/>
      <scheme val="minor"/>
    </font>
    <font>
      <sz val="11"/>
      <color theme="1"/>
      <name val="Calibri"/>
      <family val="2"/>
    </font>
    <font>
      <b/>
      <sz val="11"/>
      <color theme="1"/>
      <name val="Calibri"/>
      <family val="2"/>
    </font>
    <font>
      <sz val="11"/>
      <name val="Calibri"/>
      <family val="2"/>
      <charset val="186"/>
    </font>
    <font>
      <sz val="11"/>
      <name val="Calibri"/>
      <family val="2"/>
    </font>
    <font>
      <sz val="11"/>
      <color rgb="FFFF0000"/>
      <name val="Calibri"/>
      <family val="2"/>
    </font>
    <font>
      <b/>
      <sz val="11"/>
      <color theme="1"/>
      <name val="Calibri"/>
      <family val="2"/>
      <charset val="186"/>
    </font>
    <font>
      <sz val="11"/>
      <color theme="1"/>
      <name val="Calibri"/>
      <family val="2"/>
      <charset val="186"/>
    </font>
    <font>
      <sz val="10"/>
      <name val="Arial"/>
      <family val="2"/>
      <charset val="186"/>
    </font>
    <font>
      <sz val="11"/>
      <name val="Calibri"/>
      <family val="2"/>
      <charset val="186"/>
      <scheme val="minor"/>
    </font>
    <font>
      <b/>
      <sz val="11"/>
      <name val="Calibri"/>
      <family val="2"/>
      <charset val="186"/>
      <scheme val="minor"/>
    </font>
    <font>
      <sz val="9"/>
      <color theme="1"/>
      <name val="Calibri"/>
      <family val="2"/>
      <scheme val="minor"/>
    </font>
    <font>
      <sz val="9"/>
      <color theme="1"/>
      <name val="Calibri"/>
      <family val="2"/>
    </font>
    <font>
      <sz val="10"/>
      <name val="Arial"/>
      <family val="2"/>
      <charset val="186"/>
    </font>
    <font>
      <sz val="10"/>
      <color indexed="8"/>
      <name val="Arial"/>
      <family val="2"/>
      <charset val="186"/>
    </font>
    <font>
      <sz val="9"/>
      <color theme="1"/>
      <name val="Calibri"/>
      <family val="2"/>
      <charset val="186"/>
      <scheme val="minor"/>
    </font>
  </fonts>
  <fills count="3">
    <fill>
      <patternFill patternType="none"/>
    </fill>
    <fill>
      <patternFill patternType="gray125"/>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5">
    <xf numFmtId="0" fontId="0" fillId="0" borderId="0"/>
    <xf numFmtId="0" fontId="12" fillId="0" borderId="0"/>
    <xf numFmtId="0" fontId="17" fillId="0" borderId="0"/>
    <xf numFmtId="0" fontId="18" fillId="0" borderId="0" applyFill="0" applyProtection="0">
      <alignment vertical="top"/>
    </xf>
    <xf numFmtId="0" fontId="12" fillId="0" borderId="0"/>
  </cellStyleXfs>
  <cellXfs count="109">
    <xf numFmtId="0" fontId="0" fillId="0" borderId="0" xfId="0"/>
    <xf numFmtId="0" fontId="5" fillId="0" borderId="0" xfId="0" applyFont="1"/>
    <xf numFmtId="0" fontId="6" fillId="0" borderId="0" xfId="0" applyFont="1"/>
    <xf numFmtId="0" fontId="0" fillId="0" borderId="0" xfId="0" applyFont="1"/>
    <xf numFmtId="0" fontId="7" fillId="0" borderId="0" xfId="0" applyNumberFormat="1" applyFont="1" applyFill="1" applyAlignment="1">
      <alignment horizontal="left"/>
    </xf>
    <xf numFmtId="14" fontId="9" fillId="0" borderId="0" xfId="0" applyNumberFormat="1" applyFont="1"/>
    <xf numFmtId="164" fontId="6" fillId="2" borderId="1" xfId="0" applyNumberFormat="1" applyFont="1" applyFill="1" applyBorder="1" applyAlignment="1">
      <alignment vertical="top" wrapText="1"/>
    </xf>
    <xf numFmtId="164" fontId="6" fillId="2" borderId="1" xfId="0" applyNumberFormat="1" applyFont="1" applyFill="1" applyBorder="1" applyAlignment="1">
      <alignment horizontal="center"/>
    </xf>
    <xf numFmtId="164" fontId="11" fillId="0" borderId="1" xfId="0" applyNumberFormat="1" applyFont="1" applyFill="1" applyBorder="1" applyAlignment="1">
      <alignment horizontal="center"/>
    </xf>
    <xf numFmtId="164" fontId="5" fillId="2" borderId="1" xfId="0" applyNumberFormat="1" applyFont="1" applyFill="1" applyBorder="1"/>
    <xf numFmtId="164" fontId="5" fillId="0" borderId="1" xfId="0" applyNumberFormat="1" applyFont="1" applyFill="1" applyBorder="1"/>
    <xf numFmtId="0" fontId="5" fillId="0" borderId="7" xfId="0" applyFont="1" applyBorder="1" applyAlignment="1">
      <alignment horizontal="left"/>
    </xf>
    <xf numFmtId="0" fontId="10" fillId="0" borderId="1" xfId="0" applyFont="1" applyBorder="1" applyAlignment="1">
      <alignment horizontal="left" wrapText="1"/>
    </xf>
    <xf numFmtId="0" fontId="13" fillId="0" borderId="1" xfId="1" applyFont="1" applyFill="1" applyBorder="1" applyAlignment="1">
      <alignment wrapText="1"/>
    </xf>
    <xf numFmtId="164" fontId="5" fillId="2" borderId="1" xfId="0" applyNumberFormat="1" applyFont="1" applyFill="1" applyBorder="1" applyAlignment="1">
      <alignment horizontal="center"/>
    </xf>
    <xf numFmtId="164" fontId="5" fillId="0" borderId="1" xfId="0" applyNumberFormat="1" applyFont="1" applyFill="1" applyBorder="1" applyAlignment="1">
      <alignment horizontal="center"/>
    </xf>
    <xf numFmtId="0" fontId="13" fillId="0" borderId="3" xfId="1" applyFont="1" applyFill="1" applyBorder="1" applyAlignment="1">
      <alignment wrapText="1"/>
    </xf>
    <xf numFmtId="0" fontId="14" fillId="0" borderId="3" xfId="1" applyFont="1" applyFill="1" applyBorder="1" applyAlignment="1">
      <alignment wrapText="1"/>
    </xf>
    <xf numFmtId="0" fontId="5" fillId="0" borderId="8" xfId="0" applyFont="1" applyBorder="1"/>
    <xf numFmtId="0" fontId="5" fillId="0" borderId="7" xfId="0" applyFont="1" applyBorder="1"/>
    <xf numFmtId="0" fontId="13" fillId="0" borderId="1" xfId="1" applyFont="1" applyFill="1" applyBorder="1" applyAlignment="1"/>
    <xf numFmtId="0" fontId="5" fillId="0" borderId="2" xfId="0" applyFont="1" applyBorder="1"/>
    <xf numFmtId="164" fontId="5" fillId="0" borderId="0" xfId="0" applyNumberFormat="1" applyFont="1" applyFill="1" applyBorder="1" applyAlignment="1">
      <alignment horizontal="center"/>
    </xf>
    <xf numFmtId="0" fontId="0" fillId="0" borderId="8" xfId="0" applyFont="1" applyBorder="1"/>
    <xf numFmtId="0" fontId="0" fillId="0" borderId="6" xfId="0" applyFont="1" applyBorder="1"/>
    <xf numFmtId="0" fontId="0" fillId="0" borderId="0" xfId="0" applyFont="1" applyBorder="1"/>
    <xf numFmtId="1" fontId="13" fillId="0" borderId="0" xfId="1" applyNumberFormat="1" applyFont="1" applyFill="1" applyBorder="1" applyAlignment="1"/>
    <xf numFmtId="0" fontId="15" fillId="0" borderId="0" xfId="0" applyFont="1"/>
    <xf numFmtId="0" fontId="4" fillId="0" borderId="1" xfId="0" applyFont="1" applyBorder="1"/>
    <xf numFmtId="0" fontId="0" fillId="0" borderId="1" xfId="0" applyBorder="1" applyAlignment="1">
      <alignment horizontal="center"/>
    </xf>
    <xf numFmtId="0" fontId="16" fillId="0" borderId="0" xfId="0" applyFont="1" applyFill="1" applyBorder="1" applyAlignment="1">
      <alignment horizontal="left" wrapText="1"/>
    </xf>
    <xf numFmtId="0" fontId="16" fillId="0" borderId="0" xfId="0" applyFont="1" applyFill="1" applyBorder="1" applyAlignment="1">
      <alignment horizontal="left"/>
    </xf>
    <xf numFmtId="0" fontId="0" fillId="0" borderId="1" xfId="0" applyBorder="1"/>
    <xf numFmtId="0" fontId="5" fillId="0" borderId="0" xfId="0" applyFont="1" applyAlignment="1">
      <alignment horizontal="right"/>
    </xf>
    <xf numFmtId="0" fontId="5" fillId="0" borderId="0" xfId="0" applyFont="1" applyAlignment="1">
      <alignment horizontal="left"/>
    </xf>
    <xf numFmtId="49" fontId="5" fillId="0" borderId="0" xfId="0" applyNumberFormat="1" applyFont="1" applyAlignment="1">
      <alignment horizontal="right" wrapText="1"/>
    </xf>
    <xf numFmtId="165" fontId="13" fillId="0" borderId="1" xfId="2" applyNumberFormat="1" applyFont="1" applyFill="1" applyBorder="1" applyAlignment="1">
      <alignment horizontal="center"/>
    </xf>
    <xf numFmtId="0" fontId="5" fillId="0" borderId="6" xfId="0" applyFont="1" applyBorder="1"/>
    <xf numFmtId="0" fontId="15" fillId="0" borderId="0" xfId="0" applyFont="1" applyFill="1"/>
    <xf numFmtId="14" fontId="8" fillId="0" borderId="0" xfId="0" applyNumberFormat="1" applyFont="1"/>
    <xf numFmtId="164" fontId="10" fillId="0" borderId="6" xfId="0" applyNumberFormat="1" applyFont="1" applyFill="1" applyBorder="1" applyAlignment="1">
      <alignment horizontal="center"/>
    </xf>
    <xf numFmtId="164" fontId="0" fillId="0" borderId="1" xfId="0" applyNumberFormat="1" applyBorder="1" applyAlignment="1">
      <alignment horizontal="center"/>
    </xf>
    <xf numFmtId="164" fontId="0" fillId="0" borderId="1" xfId="0" applyNumberFormat="1" applyFill="1" applyBorder="1" applyAlignment="1">
      <alignment horizontal="center"/>
    </xf>
    <xf numFmtId="0" fontId="0" fillId="0" borderId="1" xfId="0" applyBorder="1" applyAlignment="1">
      <alignment horizontal="right" wrapText="1"/>
    </xf>
    <xf numFmtId="164" fontId="4" fillId="0" borderId="1" xfId="0" applyNumberFormat="1" applyFont="1" applyBorder="1" applyAlignment="1">
      <alignment horizontal="center"/>
    </xf>
    <xf numFmtId="0" fontId="11" fillId="0" borderId="3" xfId="0" applyFont="1" applyBorder="1" applyAlignment="1">
      <alignment horizontal="left" wrapText="1"/>
    </xf>
    <xf numFmtId="0" fontId="11" fillId="0" borderId="3" xfId="0" applyFont="1" applyBorder="1" applyAlignment="1">
      <alignment horizontal="left" wrapText="1"/>
    </xf>
    <xf numFmtId="0" fontId="3" fillId="0" borderId="1" xfId="0" applyFont="1" applyBorder="1"/>
    <xf numFmtId="49" fontId="0" fillId="0" borderId="0" xfId="0" applyNumberFormat="1" applyAlignment="1">
      <alignment horizontal="right"/>
    </xf>
    <xf numFmtId="49" fontId="8" fillId="0" borderId="0" xfId="0" applyNumberFormat="1" applyFont="1" applyAlignment="1">
      <alignment horizontal="center"/>
    </xf>
    <xf numFmtId="0" fontId="0" fillId="0" borderId="1" xfId="0" applyFill="1" applyBorder="1" applyAlignment="1">
      <alignment horizontal="center"/>
    </xf>
    <xf numFmtId="4" fontId="7" fillId="0" borderId="0" xfId="3" applyNumberFormat="1" applyFont="1" applyFill="1" applyAlignment="1" applyProtection="1"/>
    <xf numFmtId="0" fontId="13" fillId="0" borderId="1" xfId="0" applyFont="1" applyFill="1" applyBorder="1" applyAlignment="1">
      <alignment wrapText="1"/>
    </xf>
    <xf numFmtId="0" fontId="13" fillId="0" borderId="1" xfId="0" applyFont="1" applyFill="1" applyBorder="1" applyAlignment="1">
      <alignment horizontal="center"/>
    </xf>
    <xf numFmtId="164" fontId="13" fillId="0" borderId="1" xfId="0" applyNumberFormat="1" applyFont="1" applyFill="1" applyBorder="1" applyAlignment="1">
      <alignment horizontal="center"/>
    </xf>
    <xf numFmtId="4" fontId="3" fillId="0" borderId="1" xfId="0" applyNumberFormat="1" applyFont="1" applyFill="1" applyBorder="1" applyAlignment="1">
      <alignment horizontal="center"/>
    </xf>
    <xf numFmtId="1" fontId="13" fillId="0" borderId="1" xfId="0" applyNumberFormat="1" applyFont="1" applyFill="1" applyBorder="1" applyAlignment="1"/>
    <xf numFmtId="0" fontId="13" fillId="0" borderId="1" xfId="0" applyFont="1" applyFill="1" applyBorder="1" applyAlignment="1"/>
    <xf numFmtId="0" fontId="13" fillId="0" borderId="1" xfId="0" applyFont="1" applyFill="1" applyBorder="1" applyAlignment="1">
      <alignment horizontal="left"/>
    </xf>
    <xf numFmtId="164" fontId="3" fillId="0" borderId="1" xfId="0" applyNumberFormat="1" applyFont="1" applyFill="1" applyBorder="1" applyAlignment="1">
      <alignment horizontal="center"/>
    </xf>
    <xf numFmtId="0" fontId="13" fillId="0" borderId="1" xfId="0" applyFont="1" applyFill="1" applyBorder="1"/>
    <xf numFmtId="3" fontId="13" fillId="0" borderId="1" xfId="0" applyNumberFormat="1" applyFont="1" applyFill="1" applyBorder="1" applyAlignment="1">
      <alignment horizontal="center"/>
    </xf>
    <xf numFmtId="0" fontId="4" fillId="0" borderId="6" xfId="0" applyFont="1" applyFill="1" applyBorder="1" applyAlignment="1">
      <alignment horizontal="right"/>
    </xf>
    <xf numFmtId="164" fontId="11" fillId="0" borderId="1" xfId="0" applyNumberFormat="1" applyFont="1" applyFill="1" applyBorder="1" applyAlignment="1">
      <alignment horizontal="center" wrapText="1"/>
    </xf>
    <xf numFmtId="10" fontId="0" fillId="0" borderId="0" xfId="0" applyNumberFormat="1" applyFont="1"/>
    <xf numFmtId="0" fontId="2" fillId="0" borderId="1" xfId="0" applyFont="1" applyFill="1" applyBorder="1"/>
    <xf numFmtId="0" fontId="13" fillId="0" borderId="1" xfId="0" applyNumberFormat="1" applyFont="1" applyFill="1" applyBorder="1" applyAlignment="1">
      <alignment horizontal="center"/>
    </xf>
    <xf numFmtId="49" fontId="13" fillId="0" borderId="1" xfId="0" applyNumberFormat="1" applyFont="1" applyFill="1" applyBorder="1" applyAlignment="1">
      <alignment horizontal="left"/>
    </xf>
    <xf numFmtId="0" fontId="13" fillId="0" borderId="1" xfId="0" applyNumberFormat="1" applyFont="1" applyFill="1" applyBorder="1" applyAlignment="1" applyProtection="1"/>
    <xf numFmtId="164" fontId="13" fillId="0" borderId="1" xfId="0" applyNumberFormat="1" applyFont="1" applyFill="1" applyBorder="1" applyAlignment="1" applyProtection="1">
      <alignment horizontal="center"/>
    </xf>
    <xf numFmtId="0" fontId="8" fillId="0" borderId="0" xfId="0" applyNumberFormat="1" applyFont="1" applyFill="1" applyAlignment="1">
      <alignment horizontal="left"/>
    </xf>
    <xf numFmtId="164" fontId="11" fillId="2" borderId="1" xfId="0" applyNumberFormat="1" applyFont="1" applyFill="1" applyBorder="1" applyAlignment="1">
      <alignment horizontal="center"/>
    </xf>
    <xf numFmtId="164" fontId="13" fillId="2" borderId="1" xfId="1" applyNumberFormat="1" applyFont="1" applyFill="1" applyBorder="1" applyAlignment="1">
      <alignment horizontal="center"/>
    </xf>
    <xf numFmtId="164" fontId="13" fillId="0" borderId="1" xfId="1" applyNumberFormat="1" applyFont="1" applyFill="1" applyBorder="1" applyAlignment="1">
      <alignment horizontal="center"/>
    </xf>
    <xf numFmtId="164" fontId="1" fillId="0" borderId="1" xfId="0" applyNumberFormat="1" applyFont="1" applyFill="1" applyBorder="1" applyAlignment="1">
      <alignment horizontal="center"/>
    </xf>
    <xf numFmtId="0" fontId="13" fillId="0" borderId="0" xfId="0" applyFont="1" applyFill="1" applyBorder="1" applyAlignment="1"/>
    <xf numFmtId="164" fontId="1" fillId="2" borderId="1" xfId="0" applyNumberFormat="1" applyFont="1" applyFill="1" applyBorder="1" applyAlignment="1">
      <alignment horizontal="center"/>
    </xf>
    <xf numFmtId="0" fontId="1" fillId="0" borderId="1" xfId="0" applyFont="1" applyFill="1" applyBorder="1"/>
    <xf numFmtId="0" fontId="1" fillId="2" borderId="1" xfId="0" applyFont="1" applyFill="1" applyBorder="1" applyAlignment="1">
      <alignment horizontal="center"/>
    </xf>
    <xf numFmtId="0" fontId="0" fillId="0" borderId="1" xfId="0" applyFont="1" applyFill="1" applyBorder="1" applyAlignment="1">
      <alignment horizontal="center"/>
    </xf>
    <xf numFmtId="164" fontId="13" fillId="2" borderId="1" xfId="0" applyNumberFormat="1" applyFont="1" applyFill="1" applyBorder="1" applyAlignment="1">
      <alignment horizontal="center"/>
    </xf>
    <xf numFmtId="164" fontId="13" fillId="2" borderId="0" xfId="0" applyNumberFormat="1" applyFont="1" applyFill="1" applyBorder="1" applyAlignment="1">
      <alignment horizontal="center"/>
    </xf>
    <xf numFmtId="164" fontId="13" fillId="0" borderId="0" xfId="0" applyNumberFormat="1" applyFont="1" applyFill="1" applyBorder="1" applyAlignment="1">
      <alignment horizontal="center"/>
    </xf>
    <xf numFmtId="0" fontId="14" fillId="0" borderId="5" xfId="1" applyFont="1" applyFill="1" applyBorder="1" applyAlignment="1">
      <alignment wrapText="1"/>
    </xf>
    <xf numFmtId="0" fontId="13" fillId="0" borderId="1" xfId="0" applyFont="1" applyFill="1" applyBorder="1" applyAlignment="1">
      <alignment horizontal="left" wrapText="1"/>
    </xf>
    <xf numFmtId="0" fontId="19" fillId="0" borderId="0" xfId="0" applyFont="1"/>
    <xf numFmtId="0" fontId="19" fillId="0" borderId="0" xfId="0" applyFont="1" applyAlignment="1">
      <alignment vertical="center"/>
    </xf>
    <xf numFmtId="0" fontId="10" fillId="2" borderId="2" xfId="0" applyFont="1" applyFill="1" applyBorder="1" applyAlignment="1">
      <alignment horizontal="center" vertical="center" wrapText="1"/>
    </xf>
    <xf numFmtId="0" fontId="10" fillId="2" borderId="6" xfId="0" applyFont="1" applyFill="1" applyBorder="1" applyAlignment="1">
      <alignment horizontal="center" vertical="center" wrapText="1"/>
    </xf>
    <xf numFmtId="164" fontId="5" fillId="0" borderId="3" xfId="0" applyNumberFormat="1" applyFont="1" applyFill="1" applyBorder="1" applyAlignment="1">
      <alignment horizontal="left"/>
    </xf>
    <xf numFmtId="164" fontId="5" fillId="0" borderId="5" xfId="0" applyNumberFormat="1" applyFont="1" applyFill="1" applyBorder="1" applyAlignment="1">
      <alignment horizontal="left"/>
    </xf>
    <xf numFmtId="164" fontId="6" fillId="0" borderId="3" xfId="0" applyNumberFormat="1" applyFont="1" applyFill="1" applyBorder="1" applyAlignment="1">
      <alignment horizontal="left" wrapText="1"/>
    </xf>
    <xf numFmtId="164" fontId="6" fillId="0" borderId="5" xfId="0" applyNumberFormat="1" applyFont="1" applyFill="1" applyBorder="1" applyAlignment="1">
      <alignment horizontal="left" wrapText="1"/>
    </xf>
    <xf numFmtId="164" fontId="11" fillId="0" borderId="3" xfId="0" applyNumberFormat="1" applyFont="1" applyFill="1" applyBorder="1" applyAlignment="1">
      <alignment horizontal="left"/>
    </xf>
    <xf numFmtId="164" fontId="11" fillId="0" borderId="5" xfId="0" applyNumberFormat="1" applyFont="1" applyFill="1" applyBorder="1" applyAlignment="1">
      <alignment horizontal="left"/>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5" fillId="2" borderId="1" xfId="0" applyFont="1" applyFill="1" applyBorder="1" applyAlignment="1">
      <alignment horizontal="center"/>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1" fillId="0" borderId="3" xfId="0" applyFont="1" applyBorder="1" applyAlignment="1">
      <alignment horizontal="left" wrapText="1"/>
    </xf>
    <xf numFmtId="0" fontId="0" fillId="0" borderId="5" xfId="0" applyBorder="1"/>
    <xf numFmtId="0" fontId="5" fillId="0" borderId="3" xfId="0" applyFont="1" applyBorder="1" applyAlignment="1">
      <alignment horizontal="left"/>
    </xf>
    <xf numFmtId="0" fontId="5" fillId="0" borderId="5" xfId="0" applyFont="1" applyBorder="1" applyAlignment="1">
      <alignment horizontal="left"/>
    </xf>
    <xf numFmtId="0" fontId="4" fillId="2" borderId="2" xfId="0" applyFont="1" applyFill="1" applyBorder="1" applyAlignment="1">
      <alignment horizontal="center" vertical="center"/>
    </xf>
    <xf numFmtId="0" fontId="4" fillId="2" borderId="6" xfId="0" applyFont="1" applyFill="1" applyBorder="1" applyAlignment="1">
      <alignment horizontal="center" vertical="center"/>
    </xf>
  </cellXfs>
  <cellStyles count="5">
    <cellStyle name="Normal" xfId="0" builtinId="0"/>
    <cellStyle name="Normal 2" xfId="1"/>
    <cellStyle name="Normal 3" xfId="2"/>
    <cellStyle name="Normal 3 2" xfId="4"/>
    <cellStyle name="Normal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8"/>
  <sheetViews>
    <sheetView workbookViewId="0">
      <selection activeCell="C8" sqref="C8"/>
    </sheetView>
  </sheetViews>
  <sheetFormatPr defaultRowHeight="15" x14ac:dyDescent="0.25"/>
  <cols>
    <col min="1" max="1" width="8.5703125" customWidth="1"/>
    <col min="2" max="2" width="6.85546875" customWidth="1"/>
    <col min="3" max="3" width="47" customWidth="1"/>
  </cols>
  <sheetData>
    <row r="2" spans="2:7" x14ac:dyDescent="0.25">
      <c r="B2" s="2" t="s">
        <v>150</v>
      </c>
      <c r="C2" s="1"/>
      <c r="D2" s="3"/>
    </row>
    <row r="3" spans="2:7" x14ac:dyDescent="0.25">
      <c r="B3" s="2" t="s">
        <v>151</v>
      </c>
      <c r="C3" s="1"/>
      <c r="D3" s="3"/>
    </row>
    <row r="4" spans="2:7" x14ac:dyDescent="0.25">
      <c r="B4" s="1"/>
      <c r="C4" s="1"/>
      <c r="D4" s="3"/>
    </row>
    <row r="5" spans="2:7" x14ac:dyDescent="0.25">
      <c r="B5" s="1" t="s">
        <v>2</v>
      </c>
      <c r="C5" s="1"/>
      <c r="D5" s="3"/>
    </row>
    <row r="6" spans="2:7" x14ac:dyDescent="0.25">
      <c r="B6" s="1" t="s">
        <v>3</v>
      </c>
      <c r="C6" s="1"/>
      <c r="D6" s="3"/>
    </row>
    <row r="7" spans="2:7" x14ac:dyDescent="0.25">
      <c r="B7" s="1"/>
      <c r="C7" s="1"/>
      <c r="D7" s="3"/>
    </row>
    <row r="8" spans="2:7" x14ac:dyDescent="0.25">
      <c r="B8" s="1" t="s">
        <v>5</v>
      </c>
      <c r="C8" s="5"/>
      <c r="D8" s="39" t="s">
        <v>171</v>
      </c>
    </row>
    <row r="9" spans="2:7" x14ac:dyDescent="0.25">
      <c r="B9" s="1" t="s">
        <v>197</v>
      </c>
      <c r="C9" s="5"/>
      <c r="D9" s="39" t="s">
        <v>198</v>
      </c>
    </row>
    <row r="10" spans="2:7" x14ac:dyDescent="0.25">
      <c r="B10" s="1"/>
      <c r="C10" s="1"/>
      <c r="D10" s="3"/>
    </row>
    <row r="11" spans="2:7" x14ac:dyDescent="0.25">
      <c r="B11" s="1" t="s">
        <v>6</v>
      </c>
      <c r="C11" s="1"/>
      <c r="D11" s="3"/>
    </row>
    <row r="12" spans="2:7" x14ac:dyDescent="0.25">
      <c r="B12" s="95" t="s">
        <v>152</v>
      </c>
      <c r="C12" s="96"/>
      <c r="D12" s="87">
        <v>2012</v>
      </c>
      <c r="E12" s="87">
        <v>2013</v>
      </c>
      <c r="F12" s="87">
        <v>2014</v>
      </c>
      <c r="G12" s="87">
        <v>2015</v>
      </c>
    </row>
    <row r="13" spans="2:7" x14ac:dyDescent="0.25">
      <c r="B13" s="97"/>
      <c r="C13" s="98"/>
      <c r="D13" s="88"/>
      <c r="E13" s="88"/>
      <c r="F13" s="88"/>
      <c r="G13" s="88"/>
    </row>
    <row r="14" spans="2:7" x14ac:dyDescent="0.25">
      <c r="B14" s="91" t="s">
        <v>153</v>
      </c>
      <c r="C14" s="92"/>
      <c r="D14" s="40">
        <f t="shared" ref="D14:G14" si="0">D16+D19</f>
        <v>343</v>
      </c>
      <c r="E14" s="40">
        <f t="shared" si="0"/>
        <v>320.90000000000003</v>
      </c>
      <c r="F14" s="40">
        <f t="shared" si="0"/>
        <v>319.3</v>
      </c>
      <c r="G14" s="40">
        <f t="shared" si="0"/>
        <v>305</v>
      </c>
    </row>
    <row r="15" spans="2:7" x14ac:dyDescent="0.25">
      <c r="B15" s="93" t="s">
        <v>161</v>
      </c>
      <c r="C15" s="94"/>
      <c r="D15" s="15"/>
      <c r="E15" s="41"/>
      <c r="F15" s="41"/>
      <c r="G15" s="41"/>
    </row>
    <row r="16" spans="2:7" x14ac:dyDescent="0.25">
      <c r="B16" s="32"/>
      <c r="C16" s="32" t="s">
        <v>154</v>
      </c>
      <c r="D16" s="42">
        <v>0.2</v>
      </c>
      <c r="E16" s="42">
        <v>0.3</v>
      </c>
      <c r="F16" s="42">
        <v>0.2</v>
      </c>
      <c r="G16" s="42">
        <v>0.5</v>
      </c>
    </row>
    <row r="17" spans="1:7" ht="30" x14ac:dyDescent="0.25">
      <c r="B17" s="32"/>
      <c r="C17" s="43" t="s">
        <v>155</v>
      </c>
      <c r="D17" s="42">
        <v>0</v>
      </c>
      <c r="E17" s="41">
        <v>0</v>
      </c>
      <c r="F17" s="41">
        <v>0</v>
      </c>
      <c r="G17" s="41">
        <v>0</v>
      </c>
    </row>
    <row r="18" spans="1:7" x14ac:dyDescent="0.25">
      <c r="B18" s="47" t="s">
        <v>156</v>
      </c>
      <c r="C18" s="32"/>
      <c r="D18" s="41"/>
      <c r="E18" s="41"/>
      <c r="F18" s="41"/>
      <c r="G18" s="41"/>
    </row>
    <row r="19" spans="1:7" x14ac:dyDescent="0.25">
      <c r="B19" s="32"/>
      <c r="C19" s="32" t="s">
        <v>154</v>
      </c>
      <c r="D19" s="41">
        <v>342.8</v>
      </c>
      <c r="E19" s="41">
        <v>320.60000000000002</v>
      </c>
      <c r="F19" s="41">
        <v>319.10000000000002</v>
      </c>
      <c r="G19" s="41">
        <v>304.5</v>
      </c>
    </row>
    <row r="20" spans="1:7" x14ac:dyDescent="0.25">
      <c r="B20" s="28" t="s">
        <v>157</v>
      </c>
      <c r="C20" s="32"/>
      <c r="D20" s="44">
        <f t="shared" ref="D20:G20" si="1">D22+D25</f>
        <v>343</v>
      </c>
      <c r="E20" s="44">
        <f t="shared" si="1"/>
        <v>320.90000000000003</v>
      </c>
      <c r="F20" s="44">
        <f t="shared" si="1"/>
        <v>319.3</v>
      </c>
      <c r="G20" s="44">
        <f t="shared" si="1"/>
        <v>305</v>
      </c>
    </row>
    <row r="21" spans="1:7" x14ac:dyDescent="0.25">
      <c r="B21" s="89" t="s">
        <v>161</v>
      </c>
      <c r="C21" s="90"/>
      <c r="D21" s="41"/>
      <c r="E21" s="41"/>
      <c r="F21" s="41"/>
      <c r="G21" s="41"/>
    </row>
    <row r="22" spans="1:7" x14ac:dyDescent="0.25">
      <c r="B22" s="32"/>
      <c r="C22" s="32" t="s">
        <v>154</v>
      </c>
      <c r="D22" s="42">
        <v>0.2</v>
      </c>
      <c r="E22" s="42">
        <v>0.3</v>
      </c>
      <c r="F22" s="42">
        <v>0.2</v>
      </c>
      <c r="G22" s="42">
        <v>0.5</v>
      </c>
    </row>
    <row r="23" spans="1:7" ht="30" x14ac:dyDescent="0.25">
      <c r="B23" s="32"/>
      <c r="C23" s="43" t="s">
        <v>155</v>
      </c>
      <c r="D23" s="42">
        <v>0</v>
      </c>
      <c r="E23" s="41">
        <v>0</v>
      </c>
      <c r="F23" s="41">
        <v>0</v>
      </c>
      <c r="G23" s="41">
        <v>0</v>
      </c>
    </row>
    <row r="24" spans="1:7" x14ac:dyDescent="0.25">
      <c r="B24" s="32" t="s">
        <v>156</v>
      </c>
      <c r="C24" s="32"/>
      <c r="D24" s="41"/>
      <c r="E24" s="41"/>
      <c r="F24" s="41"/>
      <c r="G24" s="41"/>
    </row>
    <row r="25" spans="1:7" x14ac:dyDescent="0.25">
      <c r="B25" s="32"/>
      <c r="C25" s="32" t="s">
        <v>154</v>
      </c>
      <c r="D25" s="41">
        <v>342.8</v>
      </c>
      <c r="E25" s="41">
        <v>320.60000000000002</v>
      </c>
      <c r="F25" s="41">
        <v>319.10000000000002</v>
      </c>
      <c r="G25" s="41">
        <v>304.5</v>
      </c>
    </row>
    <row r="27" spans="1:7" x14ac:dyDescent="0.25">
      <c r="A27" s="27"/>
      <c r="B27" s="30" t="s">
        <v>52</v>
      </c>
    </row>
    <row r="28" spans="1:7" x14ac:dyDescent="0.25">
      <c r="A28" s="27">
        <v>1</v>
      </c>
      <c r="B28" s="31" t="s">
        <v>173</v>
      </c>
    </row>
    <row r="29" spans="1:7" x14ac:dyDescent="0.25">
      <c r="A29" s="27"/>
      <c r="B29" s="31" t="s">
        <v>158</v>
      </c>
    </row>
    <row r="30" spans="1:7" x14ac:dyDescent="0.25">
      <c r="A30" s="27"/>
      <c r="B30" s="31" t="s">
        <v>159</v>
      </c>
      <c r="D30">
        <v>1540.2</v>
      </c>
      <c r="E30" s="48" t="s">
        <v>172</v>
      </c>
    </row>
    <row r="31" spans="1:7" x14ac:dyDescent="0.25">
      <c r="A31" s="27"/>
      <c r="B31" s="31" t="s">
        <v>160</v>
      </c>
      <c r="D31">
        <v>1510.2</v>
      </c>
      <c r="E31" s="48" t="s">
        <v>164</v>
      </c>
    </row>
    <row r="32" spans="1:7" x14ac:dyDescent="0.25">
      <c r="A32" s="27"/>
      <c r="B32" s="31"/>
      <c r="D32">
        <v>1536.6</v>
      </c>
      <c r="E32" s="48" t="s">
        <v>165</v>
      </c>
    </row>
    <row r="33" spans="1:5" x14ac:dyDescent="0.25">
      <c r="A33" s="27"/>
      <c r="B33" s="31"/>
      <c r="D33">
        <v>1640.1</v>
      </c>
      <c r="E33" s="48" t="s">
        <v>166</v>
      </c>
    </row>
    <row r="35" spans="1:5" x14ac:dyDescent="0.25">
      <c r="A35">
        <v>2</v>
      </c>
      <c r="B35" s="31" t="s">
        <v>162</v>
      </c>
    </row>
    <row r="36" spans="1:5" x14ac:dyDescent="0.25">
      <c r="B36" s="31" t="s">
        <v>163</v>
      </c>
    </row>
    <row r="38" spans="1:5" x14ac:dyDescent="0.25">
      <c r="A38" s="27">
        <v>3</v>
      </c>
      <c r="B38" s="27" t="s">
        <v>55</v>
      </c>
    </row>
    <row r="39" spans="1:5" x14ac:dyDescent="0.25">
      <c r="A39" s="27"/>
      <c r="B39" s="27" t="s">
        <v>56</v>
      </c>
    </row>
    <row r="40" spans="1:5" x14ac:dyDescent="0.25">
      <c r="A40" s="27"/>
      <c r="B40" s="27" t="s">
        <v>57</v>
      </c>
    </row>
    <row r="41" spans="1:5" x14ac:dyDescent="0.25">
      <c r="A41" s="27"/>
      <c r="B41" s="27" t="s">
        <v>58</v>
      </c>
    </row>
    <row r="42" spans="1:5" x14ac:dyDescent="0.25">
      <c r="A42" s="27"/>
      <c r="B42" s="27"/>
    </row>
    <row r="43" spans="1:5" x14ac:dyDescent="0.25">
      <c r="A43" s="27"/>
      <c r="B43" s="27" t="s">
        <v>59</v>
      </c>
    </row>
    <row r="44" spans="1:5" x14ac:dyDescent="0.25">
      <c r="A44" s="27"/>
      <c r="B44" s="27" t="s">
        <v>60</v>
      </c>
    </row>
    <row r="45" spans="1:5" x14ac:dyDescent="0.25">
      <c r="A45" s="27"/>
      <c r="B45" s="27" t="s">
        <v>61</v>
      </c>
    </row>
    <row r="46" spans="1:5" x14ac:dyDescent="0.25">
      <c r="A46" s="27"/>
    </row>
    <row r="47" spans="1:5" x14ac:dyDescent="0.25">
      <c r="A47" s="27"/>
      <c r="B47" s="27" t="s">
        <v>64</v>
      </c>
    </row>
    <row r="48" spans="1:5" x14ac:dyDescent="0.25">
      <c r="A48" s="27"/>
      <c r="B48" s="27" t="s">
        <v>65</v>
      </c>
    </row>
    <row r="49" spans="1:2" x14ac:dyDescent="0.25">
      <c r="A49" s="27"/>
      <c r="B49" s="27"/>
    </row>
    <row r="50" spans="1:2" x14ac:dyDescent="0.25">
      <c r="A50" s="27"/>
      <c r="B50" s="85" t="s">
        <v>199</v>
      </c>
    </row>
    <row r="51" spans="1:2" x14ac:dyDescent="0.25">
      <c r="A51" s="27"/>
      <c r="B51" s="86" t="s">
        <v>200</v>
      </c>
    </row>
    <row r="52" spans="1:2" x14ac:dyDescent="0.25">
      <c r="A52" s="27"/>
      <c r="B52" s="27"/>
    </row>
    <row r="53" spans="1:2" x14ac:dyDescent="0.25">
      <c r="A53" s="27">
        <v>4</v>
      </c>
      <c r="B53" s="27" t="s">
        <v>66</v>
      </c>
    </row>
    <row r="54" spans="1:2" x14ac:dyDescent="0.25">
      <c r="A54" s="27"/>
      <c r="B54" s="27" t="s">
        <v>174</v>
      </c>
    </row>
    <row r="55" spans="1:2" x14ac:dyDescent="0.25">
      <c r="A55" s="27"/>
      <c r="B55" s="27" t="s">
        <v>201</v>
      </c>
    </row>
    <row r="56" spans="1:2" x14ac:dyDescent="0.25">
      <c r="A56" s="27"/>
      <c r="B56" s="27" t="s">
        <v>67</v>
      </c>
    </row>
    <row r="57" spans="1:2" x14ac:dyDescent="0.25">
      <c r="B57" s="27" t="s">
        <v>175</v>
      </c>
    </row>
    <row r="58" spans="1:2" x14ac:dyDescent="0.25">
      <c r="B58" s="27" t="s">
        <v>202</v>
      </c>
    </row>
  </sheetData>
  <mergeCells count="8">
    <mergeCell ref="G12:G13"/>
    <mergeCell ref="B21:C21"/>
    <mergeCell ref="F12:F13"/>
    <mergeCell ref="B14:C14"/>
    <mergeCell ref="B15:C15"/>
    <mergeCell ref="B12:C13"/>
    <mergeCell ref="D12:D13"/>
    <mergeCell ref="E12:E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100"/>
  <sheetViews>
    <sheetView topLeftCell="A7" workbookViewId="0">
      <selection activeCell="C93" sqref="C93:C94"/>
    </sheetView>
  </sheetViews>
  <sheetFormatPr defaultColWidth="14.7109375" defaultRowHeight="15" x14ac:dyDescent="0.25"/>
  <cols>
    <col min="1" max="1" width="3.7109375" style="3" customWidth="1"/>
    <col min="2" max="2" width="2.28515625" style="3" bestFit="1" customWidth="1"/>
    <col min="3" max="3" width="47.42578125" style="3" customWidth="1"/>
    <col min="4" max="4" width="13.42578125" style="3" customWidth="1"/>
    <col min="5" max="5" width="12.7109375" style="3" customWidth="1"/>
    <col min="6" max="6" width="12.85546875" style="3" customWidth="1"/>
    <col min="7" max="7" width="22.5703125" style="3" customWidth="1"/>
    <col min="8" max="16384" width="14.7109375" style="3"/>
  </cols>
  <sheetData>
    <row r="3" spans="2:7" x14ac:dyDescent="0.25">
      <c r="B3" s="1"/>
      <c r="C3" s="2" t="s">
        <v>0</v>
      </c>
      <c r="D3" s="1"/>
      <c r="E3" s="1"/>
      <c r="F3" s="1"/>
    </row>
    <row r="4" spans="2:7" x14ac:dyDescent="0.25">
      <c r="B4" s="1"/>
      <c r="C4" s="2" t="s">
        <v>1</v>
      </c>
      <c r="D4" s="1"/>
      <c r="E4" s="1"/>
      <c r="F4" s="1"/>
    </row>
    <row r="5" spans="2:7" x14ac:dyDescent="0.25">
      <c r="B5" s="1"/>
      <c r="C5" s="2"/>
      <c r="D5" s="1"/>
      <c r="E5" s="1"/>
      <c r="F5" s="1"/>
    </row>
    <row r="6" spans="2:7" x14ac:dyDescent="0.25">
      <c r="B6" s="1"/>
      <c r="C6" s="1" t="s">
        <v>2</v>
      </c>
      <c r="D6" s="1"/>
      <c r="E6" s="1"/>
      <c r="F6" s="1"/>
    </row>
    <row r="7" spans="2:7" x14ac:dyDescent="0.25">
      <c r="B7" s="1"/>
      <c r="C7" s="1" t="s">
        <v>3</v>
      </c>
      <c r="D7" s="1"/>
      <c r="E7" s="1"/>
      <c r="F7" s="1"/>
    </row>
    <row r="8" spans="2:7" x14ac:dyDescent="0.25">
      <c r="B8" s="1"/>
      <c r="C8" s="1"/>
      <c r="D8" s="1"/>
      <c r="E8" s="1"/>
      <c r="F8" s="1"/>
    </row>
    <row r="9" spans="2:7" x14ac:dyDescent="0.25">
      <c r="B9" s="1"/>
      <c r="C9" s="1" t="s">
        <v>4</v>
      </c>
      <c r="D9" s="4">
        <v>2015</v>
      </c>
      <c r="E9" s="1"/>
      <c r="F9" s="1"/>
    </row>
    <row r="10" spans="2:7" x14ac:dyDescent="0.25">
      <c r="B10" s="1"/>
      <c r="C10" s="1" t="s">
        <v>5</v>
      </c>
      <c r="D10" s="70" t="s">
        <v>188</v>
      </c>
      <c r="E10" s="5"/>
      <c r="F10" s="5"/>
    </row>
    <row r="11" spans="2:7" x14ac:dyDescent="0.25">
      <c r="B11" s="1"/>
      <c r="C11" s="1" t="s">
        <v>197</v>
      </c>
      <c r="D11" s="39" t="s">
        <v>198</v>
      </c>
      <c r="F11" s="5"/>
    </row>
    <row r="12" spans="2:7" x14ac:dyDescent="0.25">
      <c r="B12" s="1"/>
      <c r="C12" s="1"/>
      <c r="D12" s="1"/>
      <c r="E12" s="1"/>
      <c r="F12" s="1"/>
    </row>
    <row r="13" spans="2:7" x14ac:dyDescent="0.25">
      <c r="B13" s="1"/>
      <c r="C13" s="1" t="s">
        <v>6</v>
      </c>
      <c r="D13" s="1"/>
      <c r="E13" s="1"/>
      <c r="F13" s="1"/>
    </row>
    <row r="14" spans="2:7" ht="45" customHeight="1" x14ac:dyDescent="0.25">
      <c r="B14" s="99"/>
      <c r="C14" s="99"/>
      <c r="D14" s="87" t="s">
        <v>7</v>
      </c>
      <c r="E14" s="100" t="s">
        <v>8</v>
      </c>
      <c r="F14" s="101"/>
      <c r="G14" s="102"/>
    </row>
    <row r="15" spans="2:7" ht="60" x14ac:dyDescent="0.25">
      <c r="B15" s="99"/>
      <c r="C15" s="99"/>
      <c r="D15" s="88"/>
      <c r="E15" s="6" t="s">
        <v>9</v>
      </c>
      <c r="F15" s="6" t="s">
        <v>10</v>
      </c>
      <c r="G15" s="6" t="s">
        <v>11</v>
      </c>
    </row>
    <row r="16" spans="2:7" ht="60.75" customHeight="1" x14ac:dyDescent="0.25">
      <c r="B16" s="103" t="s">
        <v>12</v>
      </c>
      <c r="C16" s="104"/>
      <c r="D16" s="71">
        <f>SUM(D19:D56)</f>
        <v>2824.1296699669965</v>
      </c>
      <c r="E16" s="8">
        <f>SUM(E19:E56)</f>
        <v>2561.9300900990097</v>
      </c>
      <c r="F16" s="8">
        <f>SUM(F19:F56)</f>
        <v>177.86</v>
      </c>
      <c r="G16" s="8">
        <f>SUM(G19:G56)</f>
        <v>0</v>
      </c>
    </row>
    <row r="17" spans="2:7" x14ac:dyDescent="0.25">
      <c r="B17" s="105" t="s">
        <v>13</v>
      </c>
      <c r="C17" s="106"/>
      <c r="D17" s="9"/>
      <c r="E17" s="10"/>
      <c r="F17" s="10"/>
      <c r="G17" s="10"/>
    </row>
    <row r="18" spans="2:7" ht="30" x14ac:dyDescent="0.25">
      <c r="B18" s="11"/>
      <c r="C18" s="12" t="s">
        <v>14</v>
      </c>
      <c r="D18" s="9"/>
      <c r="E18" s="10"/>
      <c r="F18" s="10"/>
      <c r="G18" s="10"/>
    </row>
    <row r="19" spans="2:7" x14ac:dyDescent="0.25">
      <c r="B19" s="11"/>
      <c r="C19" s="13" t="s">
        <v>15</v>
      </c>
      <c r="D19" s="14">
        <v>16.8</v>
      </c>
      <c r="E19" s="15">
        <v>16.8</v>
      </c>
      <c r="F19" s="15">
        <v>0</v>
      </c>
      <c r="G19" s="15">
        <v>0</v>
      </c>
    </row>
    <row r="20" spans="2:7" x14ac:dyDescent="0.25">
      <c r="B20" s="11"/>
      <c r="C20" s="16" t="s">
        <v>16</v>
      </c>
      <c r="D20" s="14">
        <v>13.199999999999996</v>
      </c>
      <c r="E20" s="15">
        <v>13.2</v>
      </c>
      <c r="F20" s="15">
        <v>0</v>
      </c>
      <c r="G20" s="15">
        <v>0</v>
      </c>
    </row>
    <row r="21" spans="2:7" ht="45" x14ac:dyDescent="0.25">
      <c r="B21" s="11"/>
      <c r="C21" s="17" t="s">
        <v>17</v>
      </c>
      <c r="D21" s="14"/>
      <c r="E21" s="15"/>
      <c r="F21" s="15"/>
      <c r="G21" s="15"/>
    </row>
    <row r="22" spans="2:7" x14ac:dyDescent="0.25">
      <c r="B22" s="18"/>
      <c r="C22" s="52" t="s">
        <v>18</v>
      </c>
      <c r="D22" s="72">
        <v>1386.9</v>
      </c>
      <c r="E22" s="73">
        <v>1386.9</v>
      </c>
      <c r="F22" s="74">
        <v>0</v>
      </c>
      <c r="G22" s="15">
        <v>0</v>
      </c>
    </row>
    <row r="23" spans="2:7" x14ac:dyDescent="0.25">
      <c r="B23" s="18"/>
      <c r="C23" s="52" t="s">
        <v>178</v>
      </c>
      <c r="D23" s="72">
        <v>532.5</v>
      </c>
      <c r="E23" s="73">
        <v>532.5</v>
      </c>
      <c r="F23" s="74">
        <v>0</v>
      </c>
      <c r="G23" s="15">
        <v>0</v>
      </c>
    </row>
    <row r="24" spans="2:7" x14ac:dyDescent="0.25">
      <c r="B24" s="18"/>
      <c r="C24" s="52" t="s">
        <v>19</v>
      </c>
      <c r="D24" s="72">
        <v>238.40000000000003</v>
      </c>
      <c r="E24" s="73">
        <v>238.40000000000003</v>
      </c>
      <c r="F24" s="74">
        <v>0</v>
      </c>
      <c r="G24" s="15">
        <v>0</v>
      </c>
    </row>
    <row r="25" spans="2:7" x14ac:dyDescent="0.25">
      <c r="B25" s="18"/>
      <c r="C25" s="52" t="s">
        <v>20</v>
      </c>
      <c r="D25" s="72">
        <v>141.6</v>
      </c>
      <c r="E25" s="73">
        <v>141.6</v>
      </c>
      <c r="F25" s="74">
        <v>0</v>
      </c>
      <c r="G25" s="15">
        <v>0</v>
      </c>
    </row>
    <row r="26" spans="2:7" x14ac:dyDescent="0.25">
      <c r="B26" s="18"/>
      <c r="C26" s="75" t="s">
        <v>21</v>
      </c>
      <c r="D26" s="72">
        <v>26.799999999999997</v>
      </c>
      <c r="E26" s="73">
        <v>26.799999999999997</v>
      </c>
      <c r="F26" s="74">
        <v>0</v>
      </c>
      <c r="G26" s="15">
        <v>0</v>
      </c>
    </row>
    <row r="27" spans="2:7" x14ac:dyDescent="0.25">
      <c r="B27" s="18"/>
      <c r="C27" s="52" t="s">
        <v>22</v>
      </c>
      <c r="D27" s="72">
        <v>77</v>
      </c>
      <c r="E27" s="74">
        <v>77</v>
      </c>
      <c r="F27" s="74">
        <v>0</v>
      </c>
      <c r="G27" s="15">
        <v>0</v>
      </c>
    </row>
    <row r="28" spans="2:7" x14ac:dyDescent="0.25">
      <c r="B28" s="18"/>
      <c r="C28" s="52" t="s">
        <v>23</v>
      </c>
      <c r="D28" s="72">
        <v>10.100000000000001</v>
      </c>
      <c r="E28" s="73">
        <v>10.100000000000001</v>
      </c>
      <c r="F28" s="74">
        <v>0</v>
      </c>
      <c r="G28" s="15">
        <v>0</v>
      </c>
    </row>
    <row r="29" spans="2:7" x14ac:dyDescent="0.25">
      <c r="B29" s="18"/>
      <c r="C29" s="52" t="s">
        <v>24</v>
      </c>
      <c r="D29" s="72">
        <v>41.2</v>
      </c>
      <c r="E29" s="73">
        <v>41.2</v>
      </c>
      <c r="F29" s="74">
        <v>0</v>
      </c>
      <c r="G29" s="15">
        <v>0</v>
      </c>
    </row>
    <row r="30" spans="2:7" x14ac:dyDescent="0.25">
      <c r="B30" s="18"/>
      <c r="C30" s="52" t="s">
        <v>25</v>
      </c>
      <c r="D30" s="72">
        <v>26.599999999999998</v>
      </c>
      <c r="E30" s="73">
        <v>26.599999999999998</v>
      </c>
      <c r="F30" s="74">
        <v>0</v>
      </c>
      <c r="G30" s="15">
        <v>0</v>
      </c>
    </row>
    <row r="31" spans="2:7" x14ac:dyDescent="0.25">
      <c r="B31" s="18"/>
      <c r="C31" s="52" t="s">
        <v>27</v>
      </c>
      <c r="D31" s="72">
        <v>8.4</v>
      </c>
      <c r="E31" s="73">
        <v>8.4</v>
      </c>
      <c r="F31" s="74">
        <v>0</v>
      </c>
      <c r="G31" s="15">
        <v>0</v>
      </c>
    </row>
    <row r="32" spans="2:7" x14ac:dyDescent="0.25">
      <c r="B32" s="19"/>
      <c r="C32" s="57" t="s">
        <v>28</v>
      </c>
      <c r="D32" s="72">
        <v>4.2999999999999972</v>
      </c>
      <c r="E32" s="73">
        <v>4.3</v>
      </c>
      <c r="F32" s="74">
        <v>0</v>
      </c>
      <c r="G32" s="15">
        <v>0</v>
      </c>
    </row>
    <row r="33" spans="2:7" x14ac:dyDescent="0.25">
      <c r="B33" s="19"/>
      <c r="C33" s="52" t="s">
        <v>181</v>
      </c>
      <c r="D33" s="76">
        <v>16.400000000000002</v>
      </c>
      <c r="E33" s="74">
        <v>16.399999999999999</v>
      </c>
      <c r="F33" s="74">
        <v>0</v>
      </c>
      <c r="G33" s="15">
        <v>0</v>
      </c>
    </row>
    <row r="34" spans="2:7" x14ac:dyDescent="0.25">
      <c r="B34" s="19"/>
      <c r="C34" s="52" t="s">
        <v>29</v>
      </c>
      <c r="D34" s="76">
        <v>7.1</v>
      </c>
      <c r="E34" s="74">
        <v>7.1</v>
      </c>
      <c r="F34" s="74">
        <v>0</v>
      </c>
      <c r="G34" s="15">
        <v>0</v>
      </c>
    </row>
    <row r="35" spans="2:7" x14ac:dyDescent="0.25">
      <c r="B35" s="19"/>
      <c r="C35" s="13" t="s">
        <v>189</v>
      </c>
      <c r="D35" s="76">
        <v>9.399669966996699</v>
      </c>
      <c r="E35" s="74">
        <v>3.1300900990099008</v>
      </c>
      <c r="F35" s="74">
        <v>0</v>
      </c>
      <c r="G35" s="15">
        <v>0</v>
      </c>
    </row>
    <row r="36" spans="2:7" x14ac:dyDescent="0.25">
      <c r="B36" s="19"/>
      <c r="C36" s="77" t="s">
        <v>49</v>
      </c>
      <c r="D36" s="76">
        <v>6.2000000000000011</v>
      </c>
      <c r="E36" s="74">
        <v>6.2</v>
      </c>
      <c r="F36" s="74">
        <v>0</v>
      </c>
      <c r="G36" s="15">
        <v>0</v>
      </c>
    </row>
    <row r="37" spans="2:7" x14ac:dyDescent="0.25">
      <c r="B37" s="19"/>
      <c r="C37" s="56" t="s">
        <v>30</v>
      </c>
      <c r="D37" s="78">
        <v>13.799999999999997</v>
      </c>
      <c r="E37" s="15">
        <v>0</v>
      </c>
      <c r="F37" s="79">
        <v>13.799999999999997</v>
      </c>
      <c r="G37" s="15">
        <v>0</v>
      </c>
    </row>
    <row r="38" spans="2:7" x14ac:dyDescent="0.25">
      <c r="B38" s="19"/>
      <c r="C38" s="57" t="s">
        <v>31</v>
      </c>
      <c r="D38" s="80">
        <v>33.800000000000004</v>
      </c>
      <c r="E38" s="15">
        <v>0</v>
      </c>
      <c r="F38" s="54">
        <v>33.800000000000004</v>
      </c>
      <c r="G38" s="15">
        <v>0</v>
      </c>
    </row>
    <row r="39" spans="2:7" x14ac:dyDescent="0.25">
      <c r="B39" s="19"/>
      <c r="C39" s="56" t="s">
        <v>34</v>
      </c>
      <c r="D39" s="80">
        <v>4.5599999999999952</v>
      </c>
      <c r="E39" s="15">
        <v>0</v>
      </c>
      <c r="F39" s="54">
        <v>4.5599999999999952</v>
      </c>
      <c r="G39" s="15">
        <v>0</v>
      </c>
    </row>
    <row r="40" spans="2:7" x14ac:dyDescent="0.25">
      <c r="B40" s="19"/>
      <c r="C40" s="56" t="s">
        <v>33</v>
      </c>
      <c r="D40" s="80">
        <v>7.6999999999999957</v>
      </c>
      <c r="E40" s="15">
        <v>0</v>
      </c>
      <c r="F40" s="54">
        <v>7.6999999999999957</v>
      </c>
      <c r="G40" s="15">
        <v>0</v>
      </c>
    </row>
    <row r="41" spans="2:7" x14ac:dyDescent="0.25">
      <c r="B41" s="19"/>
      <c r="C41" s="56" t="s">
        <v>32</v>
      </c>
      <c r="D41" s="80">
        <v>7.6000000000000014</v>
      </c>
      <c r="E41" s="15">
        <v>0</v>
      </c>
      <c r="F41" s="54">
        <v>7.6000000000000014</v>
      </c>
      <c r="G41" s="15">
        <v>0</v>
      </c>
    </row>
    <row r="42" spans="2:7" x14ac:dyDescent="0.25">
      <c r="B42" s="19"/>
      <c r="C42" s="56" t="s">
        <v>37</v>
      </c>
      <c r="D42" s="14">
        <v>4.7999999999999972</v>
      </c>
      <c r="E42" s="15">
        <v>0</v>
      </c>
      <c r="F42" s="15">
        <v>4.7999999999999972</v>
      </c>
      <c r="G42" s="15">
        <v>0</v>
      </c>
    </row>
    <row r="43" spans="2:7" x14ac:dyDescent="0.25">
      <c r="B43" s="19"/>
      <c r="C43" s="56" t="s">
        <v>35</v>
      </c>
      <c r="D43" s="14">
        <v>4.3999999999999986</v>
      </c>
      <c r="E43" s="15">
        <v>0</v>
      </c>
      <c r="F43" s="15">
        <v>4.3999999999999986</v>
      </c>
      <c r="G43" s="15">
        <v>0</v>
      </c>
    </row>
    <row r="44" spans="2:7" x14ac:dyDescent="0.25">
      <c r="B44" s="19"/>
      <c r="C44" s="56" t="s">
        <v>39</v>
      </c>
      <c r="D44" s="14">
        <v>6.1000000000000014</v>
      </c>
      <c r="E44" s="15">
        <v>0</v>
      </c>
      <c r="F44" s="15">
        <v>6.1000000000000014</v>
      </c>
      <c r="G44" s="15">
        <v>0</v>
      </c>
    </row>
    <row r="45" spans="2:7" x14ac:dyDescent="0.25">
      <c r="B45" s="19"/>
      <c r="C45" s="56" t="s">
        <v>41</v>
      </c>
      <c r="D45" s="14">
        <v>6.5</v>
      </c>
      <c r="E45" s="15">
        <v>0</v>
      </c>
      <c r="F45" s="15">
        <v>6.5</v>
      </c>
      <c r="G45" s="15">
        <v>0</v>
      </c>
    </row>
    <row r="46" spans="2:7" x14ac:dyDescent="0.25">
      <c r="B46" s="19"/>
      <c r="C46" s="56" t="s">
        <v>40</v>
      </c>
      <c r="D46" s="14">
        <v>5.8999999999999986</v>
      </c>
      <c r="E46" s="15">
        <v>0</v>
      </c>
      <c r="F46" s="15">
        <v>5.8999999999999986</v>
      </c>
      <c r="G46" s="15">
        <v>0</v>
      </c>
    </row>
    <row r="47" spans="2:7" x14ac:dyDescent="0.25">
      <c r="B47" s="19"/>
      <c r="C47" s="56" t="s">
        <v>44</v>
      </c>
      <c r="D47" s="14">
        <v>8.6999999999999993</v>
      </c>
      <c r="E47" s="15">
        <v>0</v>
      </c>
      <c r="F47" s="15">
        <v>8.6999999999999993</v>
      </c>
      <c r="G47" s="15">
        <v>0</v>
      </c>
    </row>
    <row r="48" spans="2:7" x14ac:dyDescent="0.25">
      <c r="B48" s="19"/>
      <c r="C48" s="56" t="s">
        <v>167</v>
      </c>
      <c r="D48" s="14">
        <v>12.8</v>
      </c>
      <c r="E48" s="15">
        <v>0</v>
      </c>
      <c r="F48" s="15">
        <v>12.8</v>
      </c>
      <c r="G48" s="15">
        <v>0</v>
      </c>
    </row>
    <row r="49" spans="2:7" x14ac:dyDescent="0.25">
      <c r="B49" s="19"/>
      <c r="C49" s="56" t="s">
        <v>99</v>
      </c>
      <c r="D49" s="14">
        <v>3.1999999999999993</v>
      </c>
      <c r="E49" s="15">
        <v>0</v>
      </c>
      <c r="F49" s="15">
        <v>3.1999999999999993</v>
      </c>
      <c r="G49" s="15">
        <v>0</v>
      </c>
    </row>
    <row r="50" spans="2:7" x14ac:dyDescent="0.25">
      <c r="B50" s="19"/>
      <c r="C50" s="56" t="s">
        <v>146</v>
      </c>
      <c r="D50" s="14">
        <v>9.1999999999999993</v>
      </c>
      <c r="E50" s="15">
        <v>0</v>
      </c>
      <c r="F50" s="15">
        <v>9.1999999999999993</v>
      </c>
      <c r="G50" s="15">
        <v>0</v>
      </c>
    </row>
    <row r="51" spans="2:7" x14ac:dyDescent="0.25">
      <c r="B51" s="19"/>
      <c r="C51" s="57" t="s">
        <v>120</v>
      </c>
      <c r="D51" s="81">
        <v>2.4000000000000004</v>
      </c>
      <c r="E51" s="15">
        <v>0</v>
      </c>
      <c r="F51" s="82">
        <v>2.4000000000000004</v>
      </c>
      <c r="G51" s="15">
        <v>0</v>
      </c>
    </row>
    <row r="52" spans="2:7" x14ac:dyDescent="0.25">
      <c r="B52" s="19"/>
      <c r="C52" s="56" t="s">
        <v>46</v>
      </c>
      <c r="D52" s="14">
        <v>2.2999999999999998</v>
      </c>
      <c r="E52" s="15">
        <v>0</v>
      </c>
      <c r="F52" s="15">
        <v>2.2999999999999998</v>
      </c>
      <c r="G52" s="15">
        <v>0</v>
      </c>
    </row>
    <row r="53" spans="2:7" x14ac:dyDescent="0.25">
      <c r="B53" s="19"/>
      <c r="C53" s="56" t="s">
        <v>47</v>
      </c>
      <c r="D53" s="14">
        <v>2.1</v>
      </c>
      <c r="E53" s="15">
        <v>0</v>
      </c>
      <c r="F53" s="15">
        <v>2.1</v>
      </c>
      <c r="G53" s="15">
        <v>0</v>
      </c>
    </row>
    <row r="54" spans="2:7" x14ac:dyDescent="0.25">
      <c r="B54" s="19"/>
      <c r="C54" s="60" t="s">
        <v>145</v>
      </c>
      <c r="D54" s="14">
        <v>120.07</v>
      </c>
      <c r="E54" s="15">
        <v>0</v>
      </c>
      <c r="F54" s="15">
        <v>42</v>
      </c>
      <c r="G54" s="15">
        <v>0</v>
      </c>
    </row>
    <row r="55" spans="2:7" x14ac:dyDescent="0.25">
      <c r="B55" s="19"/>
      <c r="C55" s="20" t="s">
        <v>51</v>
      </c>
      <c r="D55" s="14">
        <v>3.2</v>
      </c>
      <c r="E55" s="15">
        <v>3.2</v>
      </c>
      <c r="F55" s="15">
        <v>0</v>
      </c>
      <c r="G55" s="15">
        <v>0</v>
      </c>
    </row>
    <row r="56" spans="2:7" x14ac:dyDescent="0.25">
      <c r="B56" s="19"/>
      <c r="C56" s="20" t="s">
        <v>48</v>
      </c>
      <c r="D56" s="14">
        <v>2.1</v>
      </c>
      <c r="E56" s="15">
        <v>2.1</v>
      </c>
      <c r="F56" s="15">
        <v>0</v>
      </c>
      <c r="G56" s="15">
        <v>0</v>
      </c>
    </row>
    <row r="57" spans="2:7" ht="30" x14ac:dyDescent="0.25">
      <c r="B57" s="21"/>
      <c r="C57" s="83" t="s">
        <v>190</v>
      </c>
      <c r="D57" s="22"/>
      <c r="E57" s="22"/>
      <c r="F57" s="22"/>
      <c r="G57" s="22"/>
    </row>
    <row r="58" spans="2:7" x14ac:dyDescent="0.25">
      <c r="B58" s="18"/>
      <c r="C58" s="52" t="s">
        <v>20</v>
      </c>
      <c r="D58" s="22"/>
      <c r="E58" s="22"/>
      <c r="F58" s="22"/>
      <c r="G58" s="22"/>
    </row>
    <row r="59" spans="2:7" x14ac:dyDescent="0.25">
      <c r="B59" s="18"/>
      <c r="C59" s="57" t="s">
        <v>21</v>
      </c>
      <c r="D59" s="22"/>
      <c r="E59" s="22"/>
      <c r="F59" s="22"/>
      <c r="G59" s="22"/>
    </row>
    <row r="60" spans="2:7" x14ac:dyDescent="0.25">
      <c r="B60" s="23"/>
      <c r="C60" s="52" t="s">
        <v>181</v>
      </c>
    </row>
    <row r="61" spans="2:7" x14ac:dyDescent="0.25">
      <c r="B61" s="23"/>
      <c r="C61" s="84" t="s">
        <v>189</v>
      </c>
    </row>
    <row r="62" spans="2:7" x14ac:dyDescent="0.25">
      <c r="B62" s="23"/>
      <c r="C62" s="77" t="s">
        <v>49</v>
      </c>
    </row>
    <row r="63" spans="2:7" x14ac:dyDescent="0.25">
      <c r="B63" s="23"/>
      <c r="C63" s="56" t="s">
        <v>40</v>
      </c>
    </row>
    <row r="64" spans="2:7" x14ac:dyDescent="0.25">
      <c r="B64" s="23"/>
      <c r="C64" s="56" t="s">
        <v>167</v>
      </c>
    </row>
    <row r="65" spans="2:3" x14ac:dyDescent="0.25">
      <c r="B65" s="24"/>
      <c r="C65" s="56" t="s">
        <v>99</v>
      </c>
    </row>
    <row r="66" spans="2:3" x14ac:dyDescent="0.25">
      <c r="B66" s="25"/>
      <c r="C66" s="26"/>
    </row>
    <row r="67" spans="2:3" x14ac:dyDescent="0.25">
      <c r="B67" s="27"/>
      <c r="C67" s="27" t="s">
        <v>52</v>
      </c>
    </row>
    <row r="68" spans="2:3" x14ac:dyDescent="0.25">
      <c r="B68" s="27">
        <v>1</v>
      </c>
      <c r="C68" s="27" t="s">
        <v>53</v>
      </c>
    </row>
    <row r="69" spans="2:3" x14ac:dyDescent="0.25">
      <c r="B69" s="27"/>
      <c r="C69" s="27" t="s">
        <v>183</v>
      </c>
    </row>
    <row r="70" spans="2:3" x14ac:dyDescent="0.25">
      <c r="B70" s="27"/>
      <c r="C70" s="27" t="s">
        <v>54</v>
      </c>
    </row>
    <row r="71" spans="2:3" x14ac:dyDescent="0.25">
      <c r="B71" s="27"/>
      <c r="C71" s="27" t="s">
        <v>184</v>
      </c>
    </row>
    <row r="72" spans="2:3" x14ac:dyDescent="0.25">
      <c r="B72" s="27"/>
      <c r="C72" s="27"/>
    </row>
    <row r="73" spans="2:3" x14ac:dyDescent="0.25">
      <c r="B73" s="27">
        <v>2</v>
      </c>
      <c r="C73" s="27" t="s">
        <v>191</v>
      </c>
    </row>
    <row r="74" spans="2:3" x14ac:dyDescent="0.25">
      <c r="B74" s="27"/>
      <c r="C74" s="27" t="s">
        <v>192</v>
      </c>
    </row>
    <row r="75" spans="2:3" x14ac:dyDescent="0.25">
      <c r="B75" s="27"/>
      <c r="C75" s="27" t="s">
        <v>193</v>
      </c>
    </row>
    <row r="76" spans="2:3" x14ac:dyDescent="0.25">
      <c r="B76" s="27"/>
      <c r="C76" s="27" t="s">
        <v>194</v>
      </c>
    </row>
    <row r="77" spans="2:3" x14ac:dyDescent="0.25">
      <c r="B77" s="27"/>
      <c r="C77" s="27"/>
    </row>
    <row r="78" spans="2:3" x14ac:dyDescent="0.25">
      <c r="B78" s="27">
        <v>3</v>
      </c>
      <c r="C78" s="27" t="s">
        <v>55</v>
      </c>
    </row>
    <row r="79" spans="2:3" x14ac:dyDescent="0.25">
      <c r="B79" s="27"/>
      <c r="C79" s="27" t="s">
        <v>56</v>
      </c>
    </row>
    <row r="80" spans="2:3" x14ac:dyDescent="0.25">
      <c r="B80" s="27"/>
      <c r="C80" s="27" t="s">
        <v>57</v>
      </c>
    </row>
    <row r="81" spans="2:3" x14ac:dyDescent="0.25">
      <c r="C81" s="27" t="s">
        <v>58</v>
      </c>
    </row>
    <row r="82" spans="2:3" x14ac:dyDescent="0.25">
      <c r="C82" s="27"/>
    </row>
    <row r="83" spans="2:3" x14ac:dyDescent="0.25">
      <c r="C83" s="27" t="s">
        <v>59</v>
      </c>
    </row>
    <row r="84" spans="2:3" x14ac:dyDescent="0.25">
      <c r="C84" s="27" t="s">
        <v>60</v>
      </c>
    </row>
    <row r="85" spans="2:3" x14ac:dyDescent="0.25">
      <c r="C85" s="27" t="s">
        <v>61</v>
      </c>
    </row>
    <row r="86" spans="2:3" x14ac:dyDescent="0.25">
      <c r="C86"/>
    </row>
    <row r="87" spans="2:3" x14ac:dyDescent="0.25">
      <c r="C87" s="27" t="s">
        <v>62</v>
      </c>
    </row>
    <row r="88" spans="2:3" x14ac:dyDescent="0.25">
      <c r="C88" s="27" t="s">
        <v>63</v>
      </c>
    </row>
    <row r="89" spans="2:3" x14ac:dyDescent="0.25">
      <c r="C89" s="27"/>
    </row>
    <row r="90" spans="2:3" x14ac:dyDescent="0.25">
      <c r="C90" s="27" t="s">
        <v>64</v>
      </c>
    </row>
    <row r="91" spans="2:3" x14ac:dyDescent="0.25">
      <c r="C91" s="27" t="s">
        <v>65</v>
      </c>
    </row>
    <row r="92" spans="2:3" x14ac:dyDescent="0.25">
      <c r="C92" s="27"/>
    </row>
    <row r="93" spans="2:3" x14ac:dyDescent="0.25">
      <c r="C93" s="85" t="s">
        <v>199</v>
      </c>
    </row>
    <row r="94" spans="2:3" x14ac:dyDescent="0.25">
      <c r="C94" s="86" t="s">
        <v>200</v>
      </c>
    </row>
    <row r="96" spans="2:3" x14ac:dyDescent="0.25">
      <c r="B96" s="3">
        <v>4</v>
      </c>
      <c r="C96" s="27" t="s">
        <v>66</v>
      </c>
    </row>
    <row r="97" spans="2:3" x14ac:dyDescent="0.25">
      <c r="C97" s="27" t="s">
        <v>67</v>
      </c>
    </row>
    <row r="99" spans="2:3" x14ac:dyDescent="0.25">
      <c r="B99" s="3">
        <v>5</v>
      </c>
      <c r="C99" s="38" t="s">
        <v>195</v>
      </c>
    </row>
    <row r="100" spans="2:3" x14ac:dyDescent="0.25">
      <c r="C100" s="38" t="s">
        <v>196</v>
      </c>
    </row>
  </sheetData>
  <mergeCells count="5">
    <mergeCell ref="B14:C15"/>
    <mergeCell ref="D14:D15"/>
    <mergeCell ref="E14:G14"/>
    <mergeCell ref="B16:C16"/>
    <mergeCell ref="B17:C17"/>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5"/>
  <sheetViews>
    <sheetView tabSelected="1" topLeftCell="A7" workbookViewId="0">
      <selection activeCell="F20" sqref="F20"/>
    </sheetView>
  </sheetViews>
  <sheetFormatPr defaultRowHeight="15" x14ac:dyDescent="0.25"/>
  <cols>
    <col min="1" max="1" width="7.85546875" customWidth="1"/>
    <col min="2" max="2" width="24.42578125" customWidth="1"/>
    <col min="3" max="3" width="17.7109375" customWidth="1"/>
    <col min="4" max="4" width="14.28515625" customWidth="1"/>
    <col min="5" max="5" width="18.85546875" customWidth="1"/>
    <col min="6" max="6" width="23.5703125" customWidth="1"/>
    <col min="7" max="7" width="10.85546875" customWidth="1"/>
  </cols>
  <sheetData>
    <row r="2" spans="2:7" x14ac:dyDescent="0.25">
      <c r="B2" s="2" t="s">
        <v>75</v>
      </c>
      <c r="C2" s="1"/>
      <c r="D2" s="1"/>
      <c r="E2" s="1"/>
      <c r="F2" s="3"/>
    </row>
    <row r="3" spans="2:7" x14ac:dyDescent="0.25">
      <c r="B3" s="2" t="s">
        <v>76</v>
      </c>
      <c r="C3" s="1"/>
      <c r="D3" s="1"/>
      <c r="E3" s="1"/>
      <c r="F3" s="3"/>
    </row>
    <row r="4" spans="2:7" x14ac:dyDescent="0.25">
      <c r="B4" s="1"/>
      <c r="C4" s="1"/>
      <c r="D4" s="1"/>
      <c r="E4" s="1"/>
      <c r="F4" s="3"/>
    </row>
    <row r="5" spans="2:7" x14ac:dyDescent="0.25">
      <c r="B5" s="1" t="s">
        <v>2</v>
      </c>
      <c r="C5" s="1"/>
      <c r="D5" s="1"/>
      <c r="E5" s="1"/>
      <c r="F5" s="3"/>
    </row>
    <row r="6" spans="2:7" x14ac:dyDescent="0.25">
      <c r="B6" s="1" t="s">
        <v>3</v>
      </c>
      <c r="C6" s="1"/>
      <c r="D6" s="1"/>
      <c r="E6" s="1"/>
      <c r="F6" s="3"/>
    </row>
    <row r="7" spans="2:7" x14ac:dyDescent="0.25">
      <c r="B7" s="1"/>
      <c r="C7" s="1"/>
      <c r="D7" s="1"/>
      <c r="E7" s="1"/>
      <c r="F7" s="3"/>
    </row>
    <row r="8" spans="2:7" x14ac:dyDescent="0.25">
      <c r="B8" s="1" t="s">
        <v>5</v>
      </c>
      <c r="C8" s="39" t="s">
        <v>171</v>
      </c>
      <c r="D8" s="49"/>
      <c r="E8" s="5"/>
      <c r="F8" s="3"/>
    </row>
    <row r="9" spans="2:7" x14ac:dyDescent="0.25">
      <c r="B9" s="1" t="s">
        <v>203</v>
      </c>
      <c r="C9" s="39" t="s">
        <v>204</v>
      </c>
      <c r="D9" s="49"/>
      <c r="E9" s="5"/>
      <c r="F9" s="3"/>
    </row>
    <row r="10" spans="2:7" x14ac:dyDescent="0.25">
      <c r="B10" s="1"/>
      <c r="C10" s="1"/>
      <c r="D10" s="1"/>
      <c r="E10" s="1"/>
      <c r="F10" s="3"/>
    </row>
    <row r="11" spans="2:7" x14ac:dyDescent="0.25">
      <c r="B11" s="1" t="s">
        <v>6</v>
      </c>
      <c r="C11" s="1"/>
      <c r="D11" s="1"/>
      <c r="E11" s="1"/>
      <c r="F11" s="3"/>
    </row>
    <row r="12" spans="2:7" x14ac:dyDescent="0.25">
      <c r="B12" s="99"/>
      <c r="C12" s="87" t="s">
        <v>70</v>
      </c>
      <c r="D12" s="100" t="s">
        <v>8</v>
      </c>
      <c r="E12" s="101"/>
      <c r="F12" s="102"/>
      <c r="G12" s="107" t="s">
        <v>77</v>
      </c>
    </row>
    <row r="13" spans="2:7" ht="45" x14ac:dyDescent="0.25">
      <c r="B13" s="99"/>
      <c r="C13" s="88"/>
      <c r="D13" s="6" t="s">
        <v>9</v>
      </c>
      <c r="E13" s="6" t="s">
        <v>10</v>
      </c>
      <c r="F13" s="6" t="s">
        <v>11</v>
      </c>
      <c r="G13" s="108"/>
    </row>
    <row r="14" spans="2:7" ht="45" x14ac:dyDescent="0.25">
      <c r="B14" s="45" t="s">
        <v>78</v>
      </c>
      <c r="C14" s="7">
        <f>SUM(D14:F14)</f>
        <v>35.1</v>
      </c>
      <c r="D14" s="8">
        <f>SUM(D17:D62)</f>
        <v>0</v>
      </c>
      <c r="E14" s="8">
        <v>35.1</v>
      </c>
      <c r="F14" s="8">
        <f>SUM(F17:F62)</f>
        <v>0</v>
      </c>
      <c r="G14" s="32">
        <v>2015</v>
      </c>
    </row>
    <row r="15" spans="2:7" ht="45" x14ac:dyDescent="0.25">
      <c r="B15" s="45" t="s">
        <v>78</v>
      </c>
      <c r="C15" s="7">
        <f>SUM(D15:F15)</f>
        <v>38.700000000000003</v>
      </c>
      <c r="D15" s="8">
        <f>SUM(D18:D63)</f>
        <v>0</v>
      </c>
      <c r="E15" s="8">
        <v>38.700000000000003</v>
      </c>
      <c r="F15" s="8">
        <f>SUM(F18:F63)</f>
        <v>0</v>
      </c>
      <c r="G15" s="32">
        <v>2014</v>
      </c>
    </row>
    <row r="16" spans="2:7" ht="45" x14ac:dyDescent="0.25">
      <c r="B16" s="45" t="s">
        <v>78</v>
      </c>
      <c r="C16" s="7">
        <f>SUM(D16:F16)</f>
        <v>42.3</v>
      </c>
      <c r="D16" s="8">
        <f>SUM(D20:D64)</f>
        <v>0</v>
      </c>
      <c r="E16" s="8">
        <v>42.3</v>
      </c>
      <c r="F16" s="8">
        <f>SUM(F20:F64)</f>
        <v>0</v>
      </c>
      <c r="G16" s="32">
        <v>2013</v>
      </c>
    </row>
    <row r="17" spans="1:7" ht="45" x14ac:dyDescent="0.25">
      <c r="B17" s="45" t="s">
        <v>78</v>
      </c>
      <c r="C17" s="7">
        <f>SUM(D17:F17)</f>
        <v>0</v>
      </c>
      <c r="D17" s="8">
        <f>SUM(D21:D65)</f>
        <v>0</v>
      </c>
      <c r="E17" s="8" t="s">
        <v>205</v>
      </c>
      <c r="F17" s="8">
        <f>SUM(F21:F65)</f>
        <v>0</v>
      </c>
      <c r="G17" s="32">
        <v>2012</v>
      </c>
    </row>
    <row r="19" spans="1:7" x14ac:dyDescent="0.25">
      <c r="A19" s="27"/>
      <c r="B19" s="30" t="s">
        <v>52</v>
      </c>
    </row>
    <row r="20" spans="1:7" x14ac:dyDescent="0.25">
      <c r="A20" s="27">
        <v>1</v>
      </c>
      <c r="B20" s="31" t="s">
        <v>206</v>
      </c>
    </row>
    <row r="21" spans="1:7" x14ac:dyDescent="0.25">
      <c r="A21" s="27"/>
      <c r="B21" s="31" t="s">
        <v>207</v>
      </c>
    </row>
    <row r="22" spans="1:7" x14ac:dyDescent="0.25">
      <c r="A22" s="27"/>
      <c r="B22" s="31" t="s">
        <v>79</v>
      </c>
    </row>
    <row r="23" spans="1:7" x14ac:dyDescent="0.25">
      <c r="A23" s="27"/>
      <c r="B23" s="31" t="s">
        <v>208</v>
      </c>
    </row>
    <row r="24" spans="1:7" x14ac:dyDescent="0.25">
      <c r="A24" s="27"/>
      <c r="B24" s="31" t="s">
        <v>209</v>
      </c>
    </row>
    <row r="25" spans="1:7" x14ac:dyDescent="0.25">
      <c r="A25" s="27"/>
      <c r="B25" s="27"/>
    </row>
    <row r="26" spans="1:7" x14ac:dyDescent="0.25">
      <c r="A26" s="27">
        <v>2</v>
      </c>
      <c r="B26" s="27" t="s">
        <v>55</v>
      </c>
    </row>
    <row r="27" spans="1:7" x14ac:dyDescent="0.25">
      <c r="A27" s="27"/>
      <c r="B27" s="27" t="s">
        <v>56</v>
      </c>
    </row>
    <row r="28" spans="1:7" x14ac:dyDescent="0.25">
      <c r="A28" s="27"/>
      <c r="B28" s="27" t="s">
        <v>57</v>
      </c>
    </row>
    <row r="29" spans="1:7" x14ac:dyDescent="0.25">
      <c r="A29" s="27"/>
      <c r="B29" s="27" t="s">
        <v>58</v>
      </c>
    </row>
    <row r="30" spans="1:7" x14ac:dyDescent="0.25">
      <c r="A30" s="27"/>
      <c r="B30" s="27"/>
    </row>
    <row r="31" spans="1:7" x14ac:dyDescent="0.25">
      <c r="A31" s="27"/>
      <c r="B31" s="27" t="s">
        <v>59</v>
      </c>
    </row>
    <row r="32" spans="1:7" x14ac:dyDescent="0.25">
      <c r="A32" s="27"/>
      <c r="B32" s="27" t="s">
        <v>60</v>
      </c>
    </row>
    <row r="33" spans="1:2" x14ac:dyDescent="0.25">
      <c r="A33" s="27"/>
      <c r="B33" s="27" t="s">
        <v>61</v>
      </c>
    </row>
    <row r="34" spans="1:2" x14ac:dyDescent="0.25">
      <c r="A34" s="27"/>
    </row>
    <row r="35" spans="1:2" x14ac:dyDescent="0.25">
      <c r="A35" s="27"/>
      <c r="B35" s="27" t="s">
        <v>62</v>
      </c>
    </row>
    <row r="36" spans="1:2" x14ac:dyDescent="0.25">
      <c r="A36" s="27"/>
      <c r="B36" s="27" t="s">
        <v>63</v>
      </c>
    </row>
    <row r="37" spans="1:2" x14ac:dyDescent="0.25">
      <c r="A37" s="27"/>
      <c r="B37" s="27"/>
    </row>
    <row r="38" spans="1:2" x14ac:dyDescent="0.25">
      <c r="A38" s="27"/>
      <c r="B38" s="27" t="s">
        <v>64</v>
      </c>
    </row>
    <row r="39" spans="1:2" x14ac:dyDescent="0.25">
      <c r="A39" s="27"/>
      <c r="B39" s="27" t="s">
        <v>65</v>
      </c>
    </row>
    <row r="40" spans="1:2" x14ac:dyDescent="0.25">
      <c r="A40" s="27"/>
      <c r="B40" s="27"/>
    </row>
    <row r="41" spans="1:2" x14ac:dyDescent="0.25">
      <c r="A41" s="27"/>
      <c r="B41" s="85" t="s">
        <v>199</v>
      </c>
    </row>
    <row r="42" spans="1:2" x14ac:dyDescent="0.25">
      <c r="A42" s="27"/>
      <c r="B42" s="86" t="s">
        <v>200</v>
      </c>
    </row>
    <row r="43" spans="1:2" x14ac:dyDescent="0.25">
      <c r="A43" s="27"/>
      <c r="B43" s="27"/>
    </row>
    <row r="44" spans="1:2" x14ac:dyDescent="0.25">
      <c r="A44" s="27">
        <v>3</v>
      </c>
      <c r="B44" s="27" t="s">
        <v>66</v>
      </c>
    </row>
    <row r="45" spans="1:2" x14ac:dyDescent="0.25">
      <c r="A45" s="27"/>
      <c r="B45" s="27" t="s">
        <v>67</v>
      </c>
    </row>
  </sheetData>
  <mergeCells count="4">
    <mergeCell ref="B12:B13"/>
    <mergeCell ref="C12:C13"/>
    <mergeCell ref="D12:F12"/>
    <mergeCell ref="G12:G1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2"/>
  <sheetViews>
    <sheetView topLeftCell="A19" workbookViewId="0">
      <selection activeCell="C46" sqref="C46"/>
    </sheetView>
  </sheetViews>
  <sheetFormatPr defaultRowHeight="15" x14ac:dyDescent="0.25"/>
  <cols>
    <col min="2" max="2" width="24.42578125" customWidth="1"/>
    <col min="3" max="3" width="18" customWidth="1"/>
    <col min="4" max="4" width="14.28515625" customWidth="1"/>
    <col min="5" max="5" width="18.85546875" customWidth="1"/>
    <col min="6" max="6" width="23.5703125" customWidth="1"/>
    <col min="7" max="7" width="14.42578125" customWidth="1"/>
  </cols>
  <sheetData>
    <row r="2" spans="2:7" x14ac:dyDescent="0.25">
      <c r="B2" s="2" t="s">
        <v>68</v>
      </c>
      <c r="C2" s="1"/>
      <c r="D2" s="1"/>
      <c r="E2" s="1"/>
      <c r="F2" s="3"/>
    </row>
    <row r="3" spans="2:7" x14ac:dyDescent="0.25">
      <c r="B3" s="2" t="s">
        <v>69</v>
      </c>
      <c r="C3" s="1"/>
      <c r="D3" s="1"/>
      <c r="E3" s="1"/>
      <c r="F3" s="3"/>
    </row>
    <row r="4" spans="2:7" x14ac:dyDescent="0.25">
      <c r="B4" s="1"/>
      <c r="C4" s="1"/>
      <c r="D4" s="1"/>
      <c r="E4" s="1"/>
      <c r="F4" s="3"/>
    </row>
    <row r="5" spans="2:7" x14ac:dyDescent="0.25">
      <c r="B5" s="1" t="s">
        <v>2</v>
      </c>
      <c r="C5" s="1"/>
      <c r="D5" s="1"/>
      <c r="E5" s="1"/>
      <c r="F5" s="3"/>
    </row>
    <row r="6" spans="2:7" x14ac:dyDescent="0.25">
      <c r="B6" s="1" t="s">
        <v>3</v>
      </c>
      <c r="C6" s="1"/>
      <c r="D6" s="1"/>
      <c r="E6" s="1"/>
      <c r="F6" s="3"/>
    </row>
    <row r="7" spans="2:7" x14ac:dyDescent="0.25">
      <c r="B7" s="1"/>
      <c r="C7" s="1"/>
      <c r="D7" s="1"/>
      <c r="E7" s="1"/>
      <c r="F7" s="3"/>
    </row>
    <row r="8" spans="2:7" x14ac:dyDescent="0.25">
      <c r="B8" s="1" t="s">
        <v>5</v>
      </c>
      <c r="C8" s="39" t="s">
        <v>171</v>
      </c>
      <c r="D8" s="49"/>
      <c r="E8" s="5"/>
      <c r="F8" s="3"/>
    </row>
    <row r="9" spans="2:7" x14ac:dyDescent="0.25">
      <c r="B9" s="1" t="s">
        <v>197</v>
      </c>
      <c r="C9" s="39" t="s">
        <v>198</v>
      </c>
      <c r="D9" s="49"/>
      <c r="E9" s="5"/>
      <c r="F9" s="3"/>
    </row>
    <row r="10" spans="2:7" x14ac:dyDescent="0.25">
      <c r="B10" s="1"/>
      <c r="C10" s="1"/>
      <c r="D10" s="1"/>
      <c r="E10" s="1"/>
      <c r="F10" s="3"/>
    </row>
    <row r="11" spans="2:7" x14ac:dyDescent="0.25">
      <c r="B11" s="1" t="s">
        <v>6</v>
      </c>
      <c r="C11" s="1"/>
      <c r="D11" s="1"/>
      <c r="E11" s="1"/>
      <c r="F11" s="3"/>
    </row>
    <row r="12" spans="2:7" x14ac:dyDescent="0.25">
      <c r="B12" s="99"/>
      <c r="C12" s="87" t="s">
        <v>70</v>
      </c>
      <c r="D12" s="100" t="s">
        <v>176</v>
      </c>
      <c r="E12" s="101"/>
      <c r="F12" s="102"/>
      <c r="G12" s="107" t="s">
        <v>71</v>
      </c>
    </row>
    <row r="13" spans="2:7" ht="45" x14ac:dyDescent="0.25">
      <c r="B13" s="99"/>
      <c r="C13" s="88"/>
      <c r="D13" s="6" t="s">
        <v>9</v>
      </c>
      <c r="E13" s="6" t="s">
        <v>10</v>
      </c>
      <c r="F13" s="6" t="s">
        <v>11</v>
      </c>
      <c r="G13" s="108"/>
    </row>
    <row r="14" spans="2:7" ht="45" x14ac:dyDescent="0.25">
      <c r="B14" s="46" t="s">
        <v>72</v>
      </c>
      <c r="C14" s="7">
        <f>D14+E14+F14</f>
        <v>47</v>
      </c>
      <c r="D14" s="63">
        <v>46.9</v>
      </c>
      <c r="E14" s="63">
        <v>0.1</v>
      </c>
      <c r="F14" s="63">
        <v>0</v>
      </c>
      <c r="G14" s="62">
        <v>2015</v>
      </c>
    </row>
    <row r="15" spans="2:7" ht="45" x14ac:dyDescent="0.25">
      <c r="B15" s="45" t="s">
        <v>72</v>
      </c>
      <c r="C15" s="7">
        <f>D15+E15+F15</f>
        <v>48.6</v>
      </c>
      <c r="D15" s="8">
        <v>48.1</v>
      </c>
      <c r="E15" s="50">
        <v>0.5</v>
      </c>
      <c r="F15" s="8">
        <v>0</v>
      </c>
      <c r="G15" s="28">
        <v>2014</v>
      </c>
    </row>
    <row r="16" spans="2:7" ht="45" x14ac:dyDescent="0.25">
      <c r="B16" s="45" t="s">
        <v>72</v>
      </c>
      <c r="C16" s="7">
        <f>D16+E16+F16</f>
        <v>37.699999999999996</v>
      </c>
      <c r="D16" s="8">
        <v>37.299999999999997</v>
      </c>
      <c r="E16" s="8">
        <v>0.4</v>
      </c>
      <c r="F16" s="8">
        <v>0</v>
      </c>
      <c r="G16" s="28">
        <v>2013</v>
      </c>
    </row>
    <row r="17" spans="1:7" ht="45" x14ac:dyDescent="0.25">
      <c r="B17" s="45" t="s">
        <v>72</v>
      </c>
      <c r="C17" s="7">
        <f>D17+E17+F17</f>
        <v>14.200000000000001</v>
      </c>
      <c r="D17" s="8">
        <v>13.8</v>
      </c>
      <c r="E17" s="29">
        <v>0.4</v>
      </c>
      <c r="F17" s="8">
        <v>0</v>
      </c>
      <c r="G17" s="28">
        <v>2012</v>
      </c>
    </row>
    <row r="19" spans="1:7" x14ac:dyDescent="0.25">
      <c r="A19" s="27"/>
      <c r="B19" s="30" t="s">
        <v>52</v>
      </c>
    </row>
    <row r="20" spans="1:7" x14ac:dyDescent="0.25">
      <c r="A20" s="27">
        <v>1</v>
      </c>
      <c r="B20" s="31" t="s">
        <v>73</v>
      </c>
    </row>
    <row r="21" spans="1:7" x14ac:dyDescent="0.25">
      <c r="A21" s="27"/>
      <c r="B21" s="31" t="s">
        <v>74</v>
      </c>
    </row>
    <row r="23" spans="1:7" x14ac:dyDescent="0.25">
      <c r="A23" s="27">
        <v>2</v>
      </c>
      <c r="B23" s="27" t="s">
        <v>55</v>
      </c>
    </row>
    <row r="24" spans="1:7" x14ac:dyDescent="0.25">
      <c r="A24" s="27"/>
      <c r="B24" s="27" t="s">
        <v>56</v>
      </c>
    </row>
    <row r="25" spans="1:7" x14ac:dyDescent="0.25">
      <c r="A25" s="27"/>
      <c r="B25" s="27" t="s">
        <v>57</v>
      </c>
    </row>
    <row r="26" spans="1:7" x14ac:dyDescent="0.25">
      <c r="A26" s="27"/>
      <c r="B26" s="27" t="s">
        <v>58</v>
      </c>
    </row>
    <row r="27" spans="1:7" x14ac:dyDescent="0.25">
      <c r="A27" s="27"/>
      <c r="B27" s="27"/>
    </row>
    <row r="28" spans="1:7" x14ac:dyDescent="0.25">
      <c r="A28" s="27"/>
      <c r="B28" s="27" t="s">
        <v>59</v>
      </c>
    </row>
    <row r="29" spans="1:7" x14ac:dyDescent="0.25">
      <c r="A29" s="27"/>
      <c r="B29" s="27" t="s">
        <v>60</v>
      </c>
    </row>
    <row r="30" spans="1:7" x14ac:dyDescent="0.25">
      <c r="A30" s="27"/>
      <c r="B30" s="27" t="s">
        <v>61</v>
      </c>
    </row>
    <row r="31" spans="1:7" x14ac:dyDescent="0.25">
      <c r="A31" s="27"/>
    </row>
    <row r="32" spans="1:7" x14ac:dyDescent="0.25">
      <c r="A32" s="27"/>
      <c r="B32" s="27" t="s">
        <v>62</v>
      </c>
    </row>
    <row r="33" spans="1:2" x14ac:dyDescent="0.25">
      <c r="A33" s="27"/>
      <c r="B33" s="27" t="s">
        <v>63</v>
      </c>
    </row>
    <row r="34" spans="1:2" x14ac:dyDescent="0.25">
      <c r="A34" s="27"/>
      <c r="B34" s="27"/>
    </row>
    <row r="35" spans="1:2" x14ac:dyDescent="0.25">
      <c r="A35" s="27"/>
      <c r="B35" s="27" t="s">
        <v>64</v>
      </c>
    </row>
    <row r="36" spans="1:2" x14ac:dyDescent="0.25">
      <c r="A36" s="27"/>
      <c r="B36" s="27" t="s">
        <v>65</v>
      </c>
    </row>
    <row r="37" spans="1:2" x14ac:dyDescent="0.25">
      <c r="A37" s="27"/>
      <c r="B37" s="27"/>
    </row>
    <row r="38" spans="1:2" x14ac:dyDescent="0.25">
      <c r="A38" s="27"/>
      <c r="B38" s="85" t="s">
        <v>199</v>
      </c>
    </row>
    <row r="39" spans="1:2" x14ac:dyDescent="0.25">
      <c r="A39" s="27"/>
      <c r="B39" s="86" t="s">
        <v>200</v>
      </c>
    </row>
    <row r="40" spans="1:2" x14ac:dyDescent="0.25">
      <c r="A40" s="27"/>
      <c r="B40" s="27"/>
    </row>
    <row r="41" spans="1:2" x14ac:dyDescent="0.25">
      <c r="A41" s="27">
        <v>3</v>
      </c>
      <c r="B41" s="27" t="s">
        <v>66</v>
      </c>
    </row>
    <row r="42" spans="1:2" x14ac:dyDescent="0.25">
      <c r="A42" s="27"/>
      <c r="B42" s="27" t="s">
        <v>67</v>
      </c>
    </row>
  </sheetData>
  <mergeCells count="4">
    <mergeCell ref="B12:B13"/>
    <mergeCell ref="C12:C13"/>
    <mergeCell ref="D12:F12"/>
    <mergeCell ref="G12:G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136"/>
  <sheetViews>
    <sheetView workbookViewId="0">
      <selection activeCell="C33" sqref="C33"/>
    </sheetView>
  </sheetViews>
  <sheetFormatPr defaultColWidth="14.7109375" defaultRowHeight="15" x14ac:dyDescent="0.25"/>
  <cols>
    <col min="1" max="1" width="3.7109375" style="3" customWidth="1"/>
    <col min="2" max="2" width="2.28515625" style="3" bestFit="1" customWidth="1"/>
    <col min="3" max="3" width="54.42578125" style="3" customWidth="1"/>
    <col min="4" max="4" width="20.140625" style="3" customWidth="1"/>
    <col min="5" max="5" width="24.28515625" style="3" customWidth="1"/>
    <col min="6" max="6" width="27.42578125" style="3" customWidth="1"/>
    <col min="7" max="16384" width="14.7109375" style="3"/>
  </cols>
  <sheetData>
    <row r="3" spans="2:8" x14ac:dyDescent="0.25">
      <c r="B3" s="1"/>
      <c r="C3" s="2" t="s">
        <v>80</v>
      </c>
      <c r="D3" s="1"/>
      <c r="E3" s="1"/>
      <c r="F3" s="1"/>
    </row>
    <row r="4" spans="2:8" x14ac:dyDescent="0.25">
      <c r="B4" s="1"/>
      <c r="C4" s="2" t="s">
        <v>81</v>
      </c>
      <c r="D4" s="1"/>
      <c r="E4" s="1"/>
      <c r="F4" s="1"/>
    </row>
    <row r="5" spans="2:8" x14ac:dyDescent="0.25">
      <c r="B5" s="1"/>
      <c r="C5" s="2"/>
      <c r="D5" s="1"/>
      <c r="E5" s="1"/>
      <c r="F5" s="1"/>
    </row>
    <row r="6" spans="2:8" x14ac:dyDescent="0.25">
      <c r="B6" s="1"/>
      <c r="C6" s="1" t="s">
        <v>2</v>
      </c>
      <c r="D6" s="1"/>
      <c r="E6" s="1"/>
      <c r="F6" s="1"/>
    </row>
    <row r="7" spans="2:8" x14ac:dyDescent="0.25">
      <c r="B7" s="1"/>
      <c r="C7" s="1" t="s">
        <v>3</v>
      </c>
      <c r="D7" s="1"/>
      <c r="E7" s="1"/>
      <c r="F7" s="1"/>
    </row>
    <row r="8" spans="2:8" x14ac:dyDescent="0.25">
      <c r="B8" s="1"/>
      <c r="C8" s="1"/>
      <c r="D8" s="1"/>
      <c r="E8" s="1"/>
      <c r="F8" s="33" t="s">
        <v>82</v>
      </c>
    </row>
    <row r="9" spans="2:8" ht="30" x14ac:dyDescent="0.25">
      <c r="B9" s="1"/>
      <c r="C9" s="1" t="s">
        <v>4</v>
      </c>
      <c r="D9" s="34">
        <v>2015</v>
      </c>
      <c r="E9" s="35" t="s">
        <v>177</v>
      </c>
      <c r="F9" s="51">
        <v>20460.900000000001</v>
      </c>
      <c r="G9"/>
      <c r="H9" s="64"/>
    </row>
    <row r="10" spans="2:8" x14ac:dyDescent="0.25">
      <c r="B10" s="1"/>
      <c r="C10" s="1" t="s">
        <v>5</v>
      </c>
      <c r="D10" s="39" t="s">
        <v>171</v>
      </c>
      <c r="E10" s="5"/>
      <c r="F10" s="5"/>
    </row>
    <row r="11" spans="2:8" x14ac:dyDescent="0.25">
      <c r="B11" s="1"/>
      <c r="C11" s="1"/>
      <c r="D11" s="1"/>
      <c r="E11" s="1"/>
      <c r="F11" s="1"/>
    </row>
    <row r="12" spans="2:8" x14ac:dyDescent="0.25">
      <c r="B12" s="1"/>
      <c r="C12" s="1" t="s">
        <v>83</v>
      </c>
      <c r="D12" s="1"/>
      <c r="E12" s="1"/>
      <c r="F12" s="1"/>
    </row>
    <row r="13" spans="2:8" x14ac:dyDescent="0.25">
      <c r="B13" s="99"/>
      <c r="C13" s="99"/>
      <c r="D13" s="87" t="s">
        <v>84</v>
      </c>
      <c r="E13" s="87" t="s">
        <v>85</v>
      </c>
      <c r="F13" s="87" t="s">
        <v>86</v>
      </c>
    </row>
    <row r="14" spans="2:8" x14ac:dyDescent="0.25">
      <c r="B14" s="99"/>
      <c r="C14" s="99"/>
      <c r="D14" s="88"/>
      <c r="E14" s="88"/>
      <c r="F14" s="88"/>
    </row>
    <row r="15" spans="2:8" x14ac:dyDescent="0.25">
      <c r="B15" s="105" t="s">
        <v>87</v>
      </c>
      <c r="C15" s="106"/>
      <c r="D15" s="10"/>
      <c r="E15" s="10"/>
      <c r="F15" s="10"/>
    </row>
    <row r="16" spans="2:8" x14ac:dyDescent="0.25">
      <c r="B16" s="11"/>
      <c r="C16" s="52" t="s">
        <v>18</v>
      </c>
      <c r="D16" s="53">
        <v>100</v>
      </c>
      <c r="E16" s="54">
        <v>1570.9</v>
      </c>
      <c r="F16" s="55">
        <f>E16*100/F$9</f>
        <v>7.6775703903542851</v>
      </c>
    </row>
    <row r="17" spans="2:6" x14ac:dyDescent="0.25">
      <c r="B17" s="11"/>
      <c r="C17" s="52" t="s">
        <v>178</v>
      </c>
      <c r="D17" s="53">
        <v>100</v>
      </c>
      <c r="E17" s="54">
        <v>329.4</v>
      </c>
      <c r="F17" s="55">
        <f t="shared" ref="F17:F80" si="0">E17*100/F$9</f>
        <v>1.609899857777517</v>
      </c>
    </row>
    <row r="18" spans="2:6" x14ac:dyDescent="0.25">
      <c r="B18" s="11"/>
      <c r="C18" s="52" t="s">
        <v>19</v>
      </c>
      <c r="D18" s="53">
        <v>100</v>
      </c>
      <c r="E18" s="54">
        <v>342.7</v>
      </c>
      <c r="F18" s="55">
        <f t="shared" si="0"/>
        <v>1.6749018860362934</v>
      </c>
    </row>
    <row r="19" spans="2:6" x14ac:dyDescent="0.25">
      <c r="B19" s="11"/>
      <c r="C19" s="52" t="s">
        <v>20</v>
      </c>
      <c r="D19" s="53">
        <v>100</v>
      </c>
      <c r="E19" s="54">
        <v>161.1</v>
      </c>
      <c r="F19" s="55">
        <f t="shared" si="0"/>
        <v>0.78735539492397688</v>
      </c>
    </row>
    <row r="20" spans="2:6" x14ac:dyDescent="0.25">
      <c r="B20" s="11"/>
      <c r="C20" s="57" t="s">
        <v>21</v>
      </c>
      <c r="D20" s="53">
        <v>100</v>
      </c>
      <c r="E20" s="54">
        <v>44.5</v>
      </c>
      <c r="F20" s="55">
        <f t="shared" si="0"/>
        <v>0.21748798928688376</v>
      </c>
    </row>
    <row r="21" spans="2:6" x14ac:dyDescent="0.25">
      <c r="B21" s="11"/>
      <c r="C21" s="52" t="s">
        <v>22</v>
      </c>
      <c r="D21" s="53">
        <v>100</v>
      </c>
      <c r="E21" s="54">
        <v>65.599999999999994</v>
      </c>
      <c r="F21" s="55">
        <f>(E21*100/F$9)</f>
        <v>0.32061150780268699</v>
      </c>
    </row>
    <row r="22" spans="2:6" x14ac:dyDescent="0.25">
      <c r="B22" s="11"/>
      <c r="C22" s="52" t="s">
        <v>23</v>
      </c>
      <c r="D22" s="53">
        <v>100</v>
      </c>
      <c r="E22" s="54">
        <v>21</v>
      </c>
      <c r="F22" s="55">
        <f t="shared" si="0"/>
        <v>0.10263478146122604</v>
      </c>
    </row>
    <row r="23" spans="2:6" x14ac:dyDescent="0.25">
      <c r="B23" s="11"/>
      <c r="C23" s="52" t="s">
        <v>24</v>
      </c>
      <c r="D23" s="53">
        <v>100</v>
      </c>
      <c r="E23" s="54">
        <v>16</v>
      </c>
      <c r="F23" s="55">
        <f t="shared" si="0"/>
        <v>7.8197928732362698E-2</v>
      </c>
    </row>
    <row r="24" spans="2:6" x14ac:dyDescent="0.25">
      <c r="B24" s="11"/>
      <c r="C24" s="52" t="s">
        <v>25</v>
      </c>
      <c r="D24" s="53">
        <v>100</v>
      </c>
      <c r="E24" s="54">
        <v>30.2</v>
      </c>
      <c r="F24" s="55">
        <f t="shared" si="0"/>
        <v>0.14759859048233459</v>
      </c>
    </row>
    <row r="25" spans="2:6" x14ac:dyDescent="0.25">
      <c r="B25" s="11"/>
      <c r="C25" s="52" t="s">
        <v>26</v>
      </c>
      <c r="D25" s="53">
        <v>51</v>
      </c>
      <c r="E25" s="54">
        <v>11.6</v>
      </c>
      <c r="F25" s="55">
        <f t="shared" si="0"/>
        <v>5.6693498330962953E-2</v>
      </c>
    </row>
    <row r="26" spans="2:6" x14ac:dyDescent="0.25">
      <c r="B26" s="11"/>
      <c r="C26" s="52" t="s">
        <v>27</v>
      </c>
      <c r="D26" s="53">
        <v>100</v>
      </c>
      <c r="E26" s="54">
        <v>11.4</v>
      </c>
      <c r="F26" s="55">
        <f t="shared" si="0"/>
        <v>5.5716024221808422E-2</v>
      </c>
    </row>
    <row r="27" spans="2:6" x14ac:dyDescent="0.25">
      <c r="B27" s="11"/>
      <c r="C27" s="52" t="s">
        <v>179</v>
      </c>
      <c r="D27" s="53">
        <v>100</v>
      </c>
      <c r="E27" s="54">
        <v>2.1</v>
      </c>
      <c r="F27" s="55">
        <f t="shared" si="0"/>
        <v>1.0263478146122603E-2</v>
      </c>
    </row>
    <row r="28" spans="2:6" x14ac:dyDescent="0.25">
      <c r="B28" s="11"/>
      <c r="C28" s="52" t="s">
        <v>88</v>
      </c>
      <c r="D28" s="53">
        <v>100</v>
      </c>
      <c r="E28" s="54">
        <v>3.2</v>
      </c>
      <c r="F28" s="55">
        <f t="shared" si="0"/>
        <v>1.5639585746472538E-2</v>
      </c>
    </row>
    <row r="29" spans="2:6" x14ac:dyDescent="0.25">
      <c r="B29" s="11"/>
      <c r="C29" s="57" t="s">
        <v>28</v>
      </c>
      <c r="D29" s="53">
        <v>100</v>
      </c>
      <c r="E29" s="54">
        <v>26.6</v>
      </c>
      <c r="F29" s="55">
        <f t="shared" si="0"/>
        <v>0.13000405651755298</v>
      </c>
    </row>
    <row r="30" spans="2:6" x14ac:dyDescent="0.25">
      <c r="B30" s="11"/>
      <c r="C30" s="52" t="s">
        <v>15</v>
      </c>
      <c r="D30" s="53">
        <v>100</v>
      </c>
      <c r="E30" s="54">
        <v>20.2</v>
      </c>
      <c r="F30" s="55">
        <f t="shared" si="0"/>
        <v>9.8724885024607897E-2</v>
      </c>
    </row>
    <row r="31" spans="2:6" x14ac:dyDescent="0.25">
      <c r="B31" s="11"/>
      <c r="C31" s="52" t="s">
        <v>180</v>
      </c>
      <c r="D31" s="53">
        <v>100</v>
      </c>
      <c r="E31" s="54">
        <v>37.9</v>
      </c>
      <c r="F31" s="55">
        <f t="shared" si="0"/>
        <v>0.18523134368478414</v>
      </c>
    </row>
    <row r="32" spans="2:6" x14ac:dyDescent="0.25">
      <c r="B32" s="11"/>
      <c r="C32" s="52" t="s">
        <v>181</v>
      </c>
      <c r="D32" s="53">
        <v>100</v>
      </c>
      <c r="E32" s="54">
        <v>31.8</v>
      </c>
      <c r="F32" s="55">
        <f t="shared" si="0"/>
        <v>0.15541838335557087</v>
      </c>
    </row>
    <row r="33" spans="2:6" x14ac:dyDescent="0.25">
      <c r="B33" s="11"/>
      <c r="C33" s="52" t="s">
        <v>89</v>
      </c>
      <c r="D33" s="53">
        <v>100</v>
      </c>
      <c r="E33" s="54">
        <v>10.1</v>
      </c>
      <c r="F33" s="55">
        <f t="shared" si="0"/>
        <v>4.9362442512303949E-2</v>
      </c>
    </row>
    <row r="34" spans="2:6" x14ac:dyDescent="0.25">
      <c r="B34" s="11"/>
      <c r="C34" s="52" t="s">
        <v>90</v>
      </c>
      <c r="D34" s="53">
        <v>100</v>
      </c>
      <c r="E34" s="54">
        <v>3.4</v>
      </c>
      <c r="F34" s="55">
        <f t="shared" si="0"/>
        <v>1.6617059855627073E-2</v>
      </c>
    </row>
    <row r="35" spans="2:6" x14ac:dyDescent="0.25">
      <c r="B35" s="11"/>
      <c r="C35" s="52" t="s">
        <v>29</v>
      </c>
      <c r="D35" s="53">
        <v>100</v>
      </c>
      <c r="E35" s="36">
        <v>9.6</v>
      </c>
      <c r="F35" s="55">
        <f t="shared" si="0"/>
        <v>4.6918757239417616E-2</v>
      </c>
    </row>
    <row r="36" spans="2:6" x14ac:dyDescent="0.25">
      <c r="B36" s="11"/>
      <c r="C36" s="52" t="s">
        <v>91</v>
      </c>
      <c r="D36" s="53">
        <v>100</v>
      </c>
      <c r="E36" s="36">
        <v>4.7</v>
      </c>
      <c r="F36" s="55">
        <f t="shared" si="0"/>
        <v>2.2970641565131542E-2</v>
      </c>
    </row>
    <row r="37" spans="2:6" x14ac:dyDescent="0.25">
      <c r="B37" s="11"/>
      <c r="C37" s="65" t="s">
        <v>49</v>
      </c>
      <c r="D37" s="53">
        <v>100</v>
      </c>
      <c r="E37" s="54">
        <v>10.9</v>
      </c>
      <c r="F37" s="55">
        <f t="shared" si="0"/>
        <v>5.3272338948922089E-2</v>
      </c>
    </row>
    <row r="38" spans="2:6" x14ac:dyDescent="0.25">
      <c r="B38" s="11"/>
      <c r="C38" s="65" t="s">
        <v>16</v>
      </c>
      <c r="D38" s="53">
        <v>100</v>
      </c>
      <c r="E38" s="54">
        <v>38.6</v>
      </c>
      <c r="F38" s="55">
        <f t="shared" si="0"/>
        <v>0.18865250306682502</v>
      </c>
    </row>
    <row r="39" spans="2:6" x14ac:dyDescent="0.25">
      <c r="B39" s="11"/>
      <c r="C39" s="56" t="s">
        <v>30</v>
      </c>
      <c r="D39" s="66">
        <v>100</v>
      </c>
      <c r="E39" s="54">
        <v>83.8</v>
      </c>
      <c r="F39" s="55">
        <f t="shared" si="0"/>
        <v>0.4095616517357496</v>
      </c>
    </row>
    <row r="40" spans="2:6" x14ac:dyDescent="0.25">
      <c r="B40" s="11"/>
      <c r="C40" s="57" t="s">
        <v>31</v>
      </c>
      <c r="D40" s="66">
        <v>100</v>
      </c>
      <c r="E40" s="54">
        <v>49.6</v>
      </c>
      <c r="F40" s="55">
        <f t="shared" si="0"/>
        <v>0.24241357907032435</v>
      </c>
    </row>
    <row r="41" spans="2:6" x14ac:dyDescent="0.25">
      <c r="B41" s="11"/>
      <c r="C41" s="56" t="s">
        <v>34</v>
      </c>
      <c r="D41" s="66">
        <v>100</v>
      </c>
      <c r="E41" s="54">
        <v>63.74</v>
      </c>
      <c r="F41" s="55">
        <f t="shared" si="0"/>
        <v>0.31152099858754989</v>
      </c>
    </row>
    <row r="42" spans="2:6" x14ac:dyDescent="0.25">
      <c r="B42" s="11"/>
      <c r="C42" s="56" t="s">
        <v>33</v>
      </c>
      <c r="D42" s="66">
        <v>100</v>
      </c>
      <c r="E42" s="54">
        <v>49.1</v>
      </c>
      <c r="F42" s="55">
        <f t="shared" si="0"/>
        <v>0.23996989379743802</v>
      </c>
    </row>
    <row r="43" spans="2:6" x14ac:dyDescent="0.25">
      <c r="B43" s="11"/>
      <c r="C43" s="56" t="s">
        <v>32</v>
      </c>
      <c r="D43" s="66">
        <v>100</v>
      </c>
      <c r="E43" s="54">
        <v>46.8</v>
      </c>
      <c r="F43" s="55">
        <f t="shared" si="0"/>
        <v>0.22872894154216089</v>
      </c>
    </row>
    <row r="44" spans="2:6" x14ac:dyDescent="0.25">
      <c r="B44" s="11"/>
      <c r="C44" s="58" t="s">
        <v>92</v>
      </c>
      <c r="D44" s="66">
        <v>100</v>
      </c>
      <c r="E44" s="54">
        <v>45.4</v>
      </c>
      <c r="F44" s="55">
        <f t="shared" si="0"/>
        <v>0.22188662277807916</v>
      </c>
    </row>
    <row r="45" spans="2:6" x14ac:dyDescent="0.25">
      <c r="B45" s="11"/>
      <c r="C45" s="56" t="s">
        <v>37</v>
      </c>
      <c r="D45" s="66">
        <v>100</v>
      </c>
      <c r="E45" s="54">
        <v>37.5</v>
      </c>
      <c r="F45" s="55">
        <f t="shared" si="0"/>
        <v>0.18327639546647506</v>
      </c>
    </row>
    <row r="46" spans="2:6" x14ac:dyDescent="0.25">
      <c r="B46" s="11"/>
      <c r="C46" s="56" t="s">
        <v>35</v>
      </c>
      <c r="D46" s="66">
        <v>100</v>
      </c>
      <c r="E46" s="54">
        <v>35.6</v>
      </c>
      <c r="F46" s="55">
        <f t="shared" si="0"/>
        <v>0.17399039142950701</v>
      </c>
    </row>
    <row r="47" spans="2:6" x14ac:dyDescent="0.25">
      <c r="B47" s="11"/>
      <c r="C47" s="57" t="s">
        <v>93</v>
      </c>
      <c r="D47" s="53">
        <v>100</v>
      </c>
      <c r="E47" s="54">
        <v>35.200000000000003</v>
      </c>
      <c r="F47" s="55">
        <f t="shared" si="0"/>
        <v>0.17203544321119796</v>
      </c>
    </row>
    <row r="48" spans="2:6" x14ac:dyDescent="0.25">
      <c r="B48" s="11"/>
      <c r="C48" s="56" t="s">
        <v>38</v>
      </c>
      <c r="D48" s="66">
        <v>100</v>
      </c>
      <c r="E48" s="54">
        <v>29.7</v>
      </c>
      <c r="F48" s="55">
        <f t="shared" si="0"/>
        <v>0.14515490520944827</v>
      </c>
    </row>
    <row r="49" spans="2:6" x14ac:dyDescent="0.25">
      <c r="B49" s="11"/>
      <c r="C49" s="56" t="s">
        <v>39</v>
      </c>
      <c r="D49" s="66">
        <v>100</v>
      </c>
      <c r="E49" s="54">
        <v>25.4</v>
      </c>
      <c r="F49" s="55">
        <f t="shared" si="0"/>
        <v>0.12413921186262578</v>
      </c>
    </row>
    <row r="50" spans="2:6" x14ac:dyDescent="0.25">
      <c r="B50" s="11"/>
      <c r="C50" s="56" t="s">
        <v>36</v>
      </c>
      <c r="D50" s="66">
        <v>100</v>
      </c>
      <c r="E50" s="54">
        <v>30.2</v>
      </c>
      <c r="F50" s="55">
        <f t="shared" si="0"/>
        <v>0.14759859048233459</v>
      </c>
    </row>
    <row r="51" spans="2:6" x14ac:dyDescent="0.25">
      <c r="B51" s="11"/>
      <c r="C51" s="56" t="s">
        <v>41</v>
      </c>
      <c r="D51" s="66">
        <v>100</v>
      </c>
      <c r="E51" s="54">
        <v>18.600000000000001</v>
      </c>
      <c r="F51" s="55">
        <f t="shared" si="0"/>
        <v>9.0905092151371644E-2</v>
      </c>
    </row>
    <row r="52" spans="2:6" x14ac:dyDescent="0.25">
      <c r="B52" s="11"/>
      <c r="C52" s="56" t="s">
        <v>40</v>
      </c>
      <c r="D52" s="66">
        <v>100</v>
      </c>
      <c r="E52" s="54">
        <v>19.100000000000001</v>
      </c>
      <c r="F52" s="55">
        <f t="shared" si="0"/>
        <v>9.3348777424257984E-2</v>
      </c>
    </row>
    <row r="53" spans="2:6" x14ac:dyDescent="0.25">
      <c r="B53" s="11"/>
      <c r="C53" s="56" t="s">
        <v>42</v>
      </c>
      <c r="D53" s="66">
        <v>100</v>
      </c>
      <c r="E53" s="54">
        <v>22.6</v>
      </c>
      <c r="F53" s="55">
        <f t="shared" si="0"/>
        <v>0.1104545743344623</v>
      </c>
    </row>
    <row r="54" spans="2:6" x14ac:dyDescent="0.25">
      <c r="B54" s="11"/>
      <c r="C54" s="56" t="s">
        <v>94</v>
      </c>
      <c r="D54" s="66">
        <v>100</v>
      </c>
      <c r="E54" s="54">
        <v>21.1</v>
      </c>
      <c r="F54" s="55">
        <f t="shared" si="0"/>
        <v>0.1031235185158033</v>
      </c>
    </row>
    <row r="55" spans="2:6" x14ac:dyDescent="0.25">
      <c r="B55" s="11"/>
      <c r="C55" s="56" t="s">
        <v>96</v>
      </c>
      <c r="D55" s="66">
        <v>100</v>
      </c>
      <c r="E55" s="54">
        <v>19.899999999999999</v>
      </c>
      <c r="F55" s="55">
        <f t="shared" si="0"/>
        <v>9.7258673860876096E-2</v>
      </c>
    </row>
    <row r="56" spans="2:6" x14ac:dyDescent="0.25">
      <c r="B56" s="11"/>
      <c r="C56" s="56" t="s">
        <v>97</v>
      </c>
      <c r="D56" s="66">
        <v>100</v>
      </c>
      <c r="E56" s="54">
        <v>19</v>
      </c>
      <c r="F56" s="55">
        <f t="shared" si="0"/>
        <v>9.2860040369680708E-2</v>
      </c>
    </row>
    <row r="57" spans="2:6" x14ac:dyDescent="0.25">
      <c r="B57" s="11"/>
      <c r="C57" s="56" t="s">
        <v>95</v>
      </c>
      <c r="D57" s="66">
        <v>100</v>
      </c>
      <c r="E57" s="54">
        <v>18.899999999999999</v>
      </c>
      <c r="F57" s="55">
        <f t="shared" si="0"/>
        <v>9.2371303315103417E-2</v>
      </c>
    </row>
    <row r="58" spans="2:6" x14ac:dyDescent="0.25">
      <c r="B58" s="11"/>
      <c r="C58" s="56" t="s">
        <v>44</v>
      </c>
      <c r="D58" s="66">
        <v>100</v>
      </c>
      <c r="E58" s="54">
        <v>10.7</v>
      </c>
      <c r="F58" s="55">
        <f t="shared" si="0"/>
        <v>5.2294864839767551E-2</v>
      </c>
    </row>
    <row r="59" spans="2:6" x14ac:dyDescent="0.25">
      <c r="B59" s="11"/>
      <c r="C59" s="56" t="s">
        <v>98</v>
      </c>
      <c r="D59" s="66">
        <v>100</v>
      </c>
      <c r="E59" s="54">
        <v>17.399999999999999</v>
      </c>
      <c r="F59" s="55">
        <f t="shared" si="0"/>
        <v>8.5040247496444427E-2</v>
      </c>
    </row>
    <row r="60" spans="2:6" x14ac:dyDescent="0.25">
      <c r="B60" s="11"/>
      <c r="C60" s="56" t="s">
        <v>43</v>
      </c>
      <c r="D60" s="66">
        <v>100</v>
      </c>
      <c r="E60" s="54">
        <v>16.100000000000001</v>
      </c>
      <c r="F60" s="55">
        <f t="shared" si="0"/>
        <v>7.8686665786939974E-2</v>
      </c>
    </row>
    <row r="61" spans="2:6" x14ac:dyDescent="0.25">
      <c r="B61" s="11"/>
      <c r="C61" s="56" t="s">
        <v>167</v>
      </c>
      <c r="D61" s="66">
        <v>100</v>
      </c>
      <c r="E61" s="54">
        <v>4.8</v>
      </c>
      <c r="F61" s="55">
        <f t="shared" si="0"/>
        <v>2.3459378619708808E-2</v>
      </c>
    </row>
    <row r="62" spans="2:6" x14ac:dyDescent="0.25">
      <c r="B62" s="11"/>
      <c r="C62" s="56" t="s">
        <v>102</v>
      </c>
      <c r="D62" s="66">
        <v>100</v>
      </c>
      <c r="E62" s="54">
        <v>14.7</v>
      </c>
      <c r="F62" s="55">
        <f t="shared" si="0"/>
        <v>7.1844347022858232E-2</v>
      </c>
    </row>
    <row r="63" spans="2:6" x14ac:dyDescent="0.25">
      <c r="B63" s="11"/>
      <c r="C63" s="56" t="s">
        <v>99</v>
      </c>
      <c r="D63" s="66">
        <v>100</v>
      </c>
      <c r="E63" s="54">
        <v>11.3</v>
      </c>
      <c r="F63" s="55">
        <f t="shared" si="0"/>
        <v>5.5227287167231152E-2</v>
      </c>
    </row>
    <row r="64" spans="2:6" x14ac:dyDescent="0.25">
      <c r="B64" s="11"/>
      <c r="C64" s="56" t="s">
        <v>146</v>
      </c>
      <c r="D64" s="66">
        <v>100</v>
      </c>
      <c r="E64" s="54">
        <v>3.8</v>
      </c>
      <c r="F64" s="55">
        <f t="shared" si="0"/>
        <v>1.8572008073936139E-2</v>
      </c>
    </row>
    <row r="65" spans="2:6" x14ac:dyDescent="0.25">
      <c r="B65" s="11"/>
      <c r="C65" s="56" t="s">
        <v>100</v>
      </c>
      <c r="D65" s="66">
        <v>100</v>
      </c>
      <c r="E65" s="54">
        <v>12</v>
      </c>
      <c r="F65" s="55">
        <f t="shared" si="0"/>
        <v>5.8648446549272024E-2</v>
      </c>
    </row>
    <row r="66" spans="2:6" x14ac:dyDescent="0.25">
      <c r="B66" s="11"/>
      <c r="C66" s="56" t="s">
        <v>106</v>
      </c>
      <c r="D66" s="66">
        <v>100</v>
      </c>
      <c r="E66" s="54">
        <v>11.7</v>
      </c>
      <c r="F66" s="55">
        <f t="shared" si="0"/>
        <v>5.7182235385540223E-2</v>
      </c>
    </row>
    <row r="67" spans="2:6" x14ac:dyDescent="0.25">
      <c r="B67" s="11"/>
      <c r="C67" s="56" t="s">
        <v>104</v>
      </c>
      <c r="D67" s="66">
        <v>100</v>
      </c>
      <c r="E67" s="54">
        <v>10.5</v>
      </c>
      <c r="F67" s="55">
        <f t="shared" si="0"/>
        <v>5.1317390730613019E-2</v>
      </c>
    </row>
    <row r="68" spans="2:6" x14ac:dyDescent="0.25">
      <c r="B68" s="11"/>
      <c r="C68" s="56" t="s">
        <v>103</v>
      </c>
      <c r="D68" s="66">
        <v>100</v>
      </c>
      <c r="E68" s="54">
        <v>10.5</v>
      </c>
      <c r="F68" s="55">
        <f t="shared" si="0"/>
        <v>5.1317390730613019E-2</v>
      </c>
    </row>
    <row r="69" spans="2:6" x14ac:dyDescent="0.25">
      <c r="B69" s="11"/>
      <c r="C69" s="56" t="s">
        <v>107</v>
      </c>
      <c r="D69" s="66">
        <v>100</v>
      </c>
      <c r="E69" s="54">
        <v>9.6</v>
      </c>
      <c r="F69" s="55">
        <f t="shared" si="0"/>
        <v>4.6918757239417616E-2</v>
      </c>
    </row>
    <row r="70" spans="2:6" x14ac:dyDescent="0.25">
      <c r="B70" s="11"/>
      <c r="C70" s="56" t="s">
        <v>101</v>
      </c>
      <c r="D70" s="66">
        <v>100</v>
      </c>
      <c r="E70" s="54">
        <v>9.6999999999999993</v>
      </c>
      <c r="F70" s="55">
        <f t="shared" si="0"/>
        <v>4.7407494293994878E-2</v>
      </c>
    </row>
    <row r="71" spans="2:6" x14ac:dyDescent="0.25">
      <c r="B71" s="11"/>
      <c r="C71" s="56" t="s">
        <v>105</v>
      </c>
      <c r="D71" s="66">
        <v>100</v>
      </c>
      <c r="E71" s="54">
        <v>9.5</v>
      </c>
      <c r="F71" s="55">
        <f t="shared" si="0"/>
        <v>4.6430020184840354E-2</v>
      </c>
    </row>
    <row r="72" spans="2:6" x14ac:dyDescent="0.25">
      <c r="B72" s="11"/>
      <c r="C72" s="56" t="s">
        <v>113</v>
      </c>
      <c r="D72" s="66">
        <v>100</v>
      </c>
      <c r="E72" s="54">
        <v>9.1</v>
      </c>
      <c r="F72" s="55">
        <f t="shared" si="0"/>
        <v>4.4475071966531284E-2</v>
      </c>
    </row>
    <row r="73" spans="2:6" x14ac:dyDescent="0.25">
      <c r="B73" s="11"/>
      <c r="C73" s="56" t="s">
        <v>108</v>
      </c>
      <c r="D73" s="66">
        <v>100</v>
      </c>
      <c r="E73" s="54">
        <v>8.1999999999999993</v>
      </c>
      <c r="F73" s="55">
        <f t="shared" si="0"/>
        <v>4.0076438475335874E-2</v>
      </c>
    </row>
    <row r="74" spans="2:6" x14ac:dyDescent="0.25">
      <c r="B74" s="11"/>
      <c r="C74" s="56" t="s">
        <v>109</v>
      </c>
      <c r="D74" s="66">
        <v>100</v>
      </c>
      <c r="E74" s="54">
        <v>7.7</v>
      </c>
      <c r="F74" s="55">
        <f t="shared" si="0"/>
        <v>3.7632753202449548E-2</v>
      </c>
    </row>
    <row r="75" spans="2:6" x14ac:dyDescent="0.25">
      <c r="B75" s="11"/>
      <c r="C75" s="56" t="s">
        <v>112</v>
      </c>
      <c r="D75" s="66">
        <v>100</v>
      </c>
      <c r="E75" s="54">
        <v>7.3</v>
      </c>
      <c r="F75" s="55">
        <f t="shared" si="0"/>
        <v>3.5677804984140478E-2</v>
      </c>
    </row>
    <row r="76" spans="2:6" x14ac:dyDescent="0.25">
      <c r="B76" s="11"/>
      <c r="C76" s="57" t="s">
        <v>120</v>
      </c>
      <c r="D76" s="66">
        <v>100</v>
      </c>
      <c r="E76" s="54">
        <v>5.6</v>
      </c>
      <c r="F76" s="55">
        <f t="shared" si="0"/>
        <v>2.7369275056326945E-2</v>
      </c>
    </row>
    <row r="77" spans="2:6" x14ac:dyDescent="0.25">
      <c r="B77" s="11"/>
      <c r="C77" s="56" t="s">
        <v>110</v>
      </c>
      <c r="D77" s="66">
        <v>100</v>
      </c>
      <c r="E77" s="54">
        <v>7</v>
      </c>
      <c r="F77" s="55">
        <f t="shared" si="0"/>
        <v>3.4211593820408677E-2</v>
      </c>
    </row>
    <row r="78" spans="2:6" x14ac:dyDescent="0.25">
      <c r="B78" s="11"/>
      <c r="C78" s="56" t="s">
        <v>111</v>
      </c>
      <c r="D78" s="66">
        <v>100</v>
      </c>
      <c r="E78" s="54">
        <v>7.2</v>
      </c>
      <c r="F78" s="55">
        <f t="shared" si="0"/>
        <v>3.5189067929563216E-2</v>
      </c>
    </row>
    <row r="79" spans="2:6" x14ac:dyDescent="0.25">
      <c r="B79" s="11"/>
      <c r="C79" s="56" t="s">
        <v>45</v>
      </c>
      <c r="D79" s="66">
        <v>100</v>
      </c>
      <c r="E79" s="54">
        <v>5.9</v>
      </c>
      <c r="F79" s="55">
        <f t="shared" si="0"/>
        <v>2.8835486220058743E-2</v>
      </c>
    </row>
    <row r="80" spans="2:6" x14ac:dyDescent="0.25">
      <c r="B80" s="11"/>
      <c r="C80" s="56" t="s">
        <v>115</v>
      </c>
      <c r="D80" s="66">
        <v>100</v>
      </c>
      <c r="E80" s="54">
        <v>6.7</v>
      </c>
      <c r="F80" s="55">
        <f t="shared" si="0"/>
        <v>3.2745382656676876E-2</v>
      </c>
    </row>
    <row r="81" spans="2:6" x14ac:dyDescent="0.25">
      <c r="B81" s="11"/>
      <c r="C81" s="56" t="s">
        <v>114</v>
      </c>
      <c r="D81" s="66">
        <v>100</v>
      </c>
      <c r="E81" s="54">
        <v>7.1</v>
      </c>
      <c r="F81" s="55">
        <f t="shared" ref="F81:F117" si="1">E81*100/F$9</f>
        <v>3.4700330874985946E-2</v>
      </c>
    </row>
    <row r="82" spans="2:6" x14ac:dyDescent="0.25">
      <c r="B82" s="11"/>
      <c r="C82" s="56" t="s">
        <v>117</v>
      </c>
      <c r="D82" s="66">
        <v>100</v>
      </c>
      <c r="E82" s="54">
        <v>6.5</v>
      </c>
      <c r="F82" s="55">
        <f t="shared" si="1"/>
        <v>3.1767908547522344E-2</v>
      </c>
    </row>
    <row r="83" spans="2:6" x14ac:dyDescent="0.25">
      <c r="B83" s="11"/>
      <c r="C83" s="56" t="s">
        <v>116</v>
      </c>
      <c r="D83" s="66">
        <v>100</v>
      </c>
      <c r="E83" s="54">
        <v>6.8</v>
      </c>
      <c r="F83" s="55">
        <f t="shared" si="1"/>
        <v>3.3234119711254145E-2</v>
      </c>
    </row>
    <row r="84" spans="2:6" x14ac:dyDescent="0.25">
      <c r="B84" s="11"/>
      <c r="C84" s="56" t="s">
        <v>128</v>
      </c>
      <c r="D84" s="66">
        <v>100</v>
      </c>
      <c r="E84" s="54">
        <v>5.9</v>
      </c>
      <c r="F84" s="55">
        <f t="shared" si="1"/>
        <v>2.8835486220058743E-2</v>
      </c>
    </row>
    <row r="85" spans="2:6" x14ac:dyDescent="0.25">
      <c r="B85" s="11"/>
      <c r="C85" s="56" t="s">
        <v>118</v>
      </c>
      <c r="D85" s="66">
        <v>100</v>
      </c>
      <c r="E85" s="54">
        <v>5.6</v>
      </c>
      <c r="F85" s="55">
        <f t="shared" si="1"/>
        <v>2.7369275056326945E-2</v>
      </c>
    </row>
    <row r="86" spans="2:6" x14ac:dyDescent="0.25">
      <c r="B86" s="11"/>
      <c r="C86" s="56" t="s">
        <v>119</v>
      </c>
      <c r="D86" s="66">
        <v>100</v>
      </c>
      <c r="E86" s="54">
        <v>5.6</v>
      </c>
      <c r="F86" s="55">
        <f t="shared" si="1"/>
        <v>2.7369275056326945E-2</v>
      </c>
    </row>
    <row r="87" spans="2:6" x14ac:dyDescent="0.25">
      <c r="B87" s="11"/>
      <c r="C87" s="56" t="s">
        <v>121</v>
      </c>
      <c r="D87" s="66">
        <v>100</v>
      </c>
      <c r="E87" s="54">
        <v>5.2</v>
      </c>
      <c r="F87" s="55">
        <f t="shared" si="1"/>
        <v>2.5414326838017875E-2</v>
      </c>
    </row>
    <row r="88" spans="2:6" x14ac:dyDescent="0.25">
      <c r="B88" s="11"/>
      <c r="C88" s="56" t="s">
        <v>46</v>
      </c>
      <c r="D88" s="66">
        <v>100</v>
      </c>
      <c r="E88" s="54">
        <v>3.3</v>
      </c>
      <c r="F88" s="55">
        <f t="shared" si="1"/>
        <v>1.6128322801049807E-2</v>
      </c>
    </row>
    <row r="89" spans="2:6" x14ac:dyDescent="0.25">
      <c r="B89" s="11"/>
      <c r="C89" s="56" t="s">
        <v>122</v>
      </c>
      <c r="D89" s="66">
        <v>100</v>
      </c>
      <c r="E89" s="54">
        <v>4.3</v>
      </c>
      <c r="F89" s="55">
        <f t="shared" si="1"/>
        <v>2.1015693346822475E-2</v>
      </c>
    </row>
    <row r="90" spans="2:6" x14ac:dyDescent="0.25">
      <c r="B90" s="11"/>
      <c r="C90" s="56" t="s">
        <v>123</v>
      </c>
      <c r="D90" s="66">
        <v>100</v>
      </c>
      <c r="E90" s="54">
        <v>4.8</v>
      </c>
      <c r="F90" s="55">
        <f t="shared" si="1"/>
        <v>2.3459378619708808E-2</v>
      </c>
    </row>
    <row r="91" spans="2:6" x14ac:dyDescent="0.25">
      <c r="B91" s="11"/>
      <c r="C91" s="56" t="s">
        <v>125</v>
      </c>
      <c r="D91" s="66">
        <v>100</v>
      </c>
      <c r="E91" s="54">
        <v>4.8</v>
      </c>
      <c r="F91" s="55">
        <f t="shared" si="1"/>
        <v>2.3459378619708808E-2</v>
      </c>
    </row>
    <row r="92" spans="2:6" x14ac:dyDescent="0.25">
      <c r="B92" s="11"/>
      <c r="C92" s="56" t="s">
        <v>133</v>
      </c>
      <c r="D92" s="66">
        <v>100</v>
      </c>
      <c r="E92" s="54">
        <v>4.4000000000000004</v>
      </c>
      <c r="F92" s="55">
        <f t="shared" si="1"/>
        <v>2.1504430401399745E-2</v>
      </c>
    </row>
    <row r="93" spans="2:6" x14ac:dyDescent="0.25">
      <c r="B93" s="11"/>
      <c r="C93" s="56" t="s">
        <v>169</v>
      </c>
      <c r="D93" s="66">
        <v>100</v>
      </c>
      <c r="E93" s="54">
        <v>4.5999999999999996</v>
      </c>
      <c r="F93" s="55">
        <f t="shared" si="1"/>
        <v>2.2481904510554273E-2</v>
      </c>
    </row>
    <row r="94" spans="2:6" x14ac:dyDescent="0.25">
      <c r="B94" s="11"/>
      <c r="C94" s="56" t="s">
        <v>124</v>
      </c>
      <c r="D94" s="66">
        <v>100</v>
      </c>
      <c r="E94" s="54">
        <v>3.7</v>
      </c>
      <c r="F94" s="55">
        <f t="shared" si="1"/>
        <v>1.8083271019358874E-2</v>
      </c>
    </row>
    <row r="95" spans="2:6" x14ac:dyDescent="0.25">
      <c r="B95" s="11"/>
      <c r="C95" s="56" t="s">
        <v>132</v>
      </c>
      <c r="D95" s="66">
        <v>100</v>
      </c>
      <c r="E95" s="54">
        <v>4.2</v>
      </c>
      <c r="F95" s="55">
        <f t="shared" si="1"/>
        <v>2.0526956292245206E-2</v>
      </c>
    </row>
    <row r="96" spans="2:6" x14ac:dyDescent="0.25">
      <c r="B96" s="11"/>
      <c r="C96" s="56" t="s">
        <v>126</v>
      </c>
      <c r="D96" s="66">
        <v>100</v>
      </c>
      <c r="E96" s="54">
        <v>4</v>
      </c>
      <c r="F96" s="55">
        <f t="shared" si="1"/>
        <v>1.9549482183090675E-2</v>
      </c>
    </row>
    <row r="97" spans="2:6" x14ac:dyDescent="0.25">
      <c r="B97" s="11"/>
      <c r="C97" s="56" t="s">
        <v>130</v>
      </c>
      <c r="D97" s="66">
        <v>100</v>
      </c>
      <c r="E97" s="54">
        <v>3.6</v>
      </c>
      <c r="F97" s="55">
        <f t="shared" si="1"/>
        <v>1.7594533964781608E-2</v>
      </c>
    </row>
    <row r="98" spans="2:6" x14ac:dyDescent="0.25">
      <c r="B98" s="11"/>
      <c r="C98" s="56" t="s">
        <v>129</v>
      </c>
      <c r="D98" s="66">
        <v>100</v>
      </c>
      <c r="E98" s="54">
        <v>3.3</v>
      </c>
      <c r="F98" s="55">
        <f t="shared" si="1"/>
        <v>1.6128322801049807E-2</v>
      </c>
    </row>
    <row r="99" spans="2:6" x14ac:dyDescent="0.25">
      <c r="B99" s="11"/>
      <c r="C99" s="56" t="s">
        <v>127</v>
      </c>
      <c r="D99" s="66">
        <v>100</v>
      </c>
      <c r="E99" s="54">
        <v>2.7</v>
      </c>
      <c r="F99" s="55">
        <f t="shared" si="1"/>
        <v>1.3195900473586205E-2</v>
      </c>
    </row>
    <row r="100" spans="2:6" x14ac:dyDescent="0.25">
      <c r="B100" s="11"/>
      <c r="C100" s="56" t="s">
        <v>139</v>
      </c>
      <c r="D100" s="66">
        <v>100</v>
      </c>
      <c r="E100" s="54">
        <v>3.4</v>
      </c>
      <c r="F100" s="55">
        <f t="shared" si="1"/>
        <v>1.6617059855627073E-2</v>
      </c>
    </row>
    <row r="101" spans="2:6" x14ac:dyDescent="0.25">
      <c r="B101" s="11"/>
      <c r="C101" s="56" t="s">
        <v>131</v>
      </c>
      <c r="D101" s="66">
        <v>100</v>
      </c>
      <c r="E101" s="54">
        <v>3.5</v>
      </c>
      <c r="F101" s="55">
        <f t="shared" si="1"/>
        <v>1.7105796910204338E-2</v>
      </c>
    </row>
    <row r="102" spans="2:6" x14ac:dyDescent="0.25">
      <c r="B102" s="11"/>
      <c r="C102" s="56" t="s">
        <v>134</v>
      </c>
      <c r="D102" s="66">
        <v>100</v>
      </c>
      <c r="E102" s="54">
        <v>3.1</v>
      </c>
      <c r="F102" s="55">
        <f t="shared" si="1"/>
        <v>1.5150848691895272E-2</v>
      </c>
    </row>
    <row r="103" spans="2:6" x14ac:dyDescent="0.25">
      <c r="B103" s="11"/>
      <c r="C103" s="56" t="s">
        <v>135</v>
      </c>
      <c r="D103" s="66">
        <v>100</v>
      </c>
      <c r="E103" s="54">
        <v>2.8</v>
      </c>
      <c r="F103" s="55">
        <f t="shared" si="1"/>
        <v>1.3684637528163473E-2</v>
      </c>
    </row>
    <row r="104" spans="2:6" x14ac:dyDescent="0.25">
      <c r="B104" s="11"/>
      <c r="C104" s="56" t="s">
        <v>137</v>
      </c>
      <c r="D104" s="66">
        <v>100</v>
      </c>
      <c r="E104" s="54">
        <v>2.8</v>
      </c>
      <c r="F104" s="55">
        <f t="shared" si="1"/>
        <v>1.3684637528163473E-2</v>
      </c>
    </row>
    <row r="105" spans="2:6" x14ac:dyDescent="0.25">
      <c r="B105" s="11"/>
      <c r="C105" s="56" t="s">
        <v>182</v>
      </c>
      <c r="D105" s="66">
        <v>100</v>
      </c>
      <c r="E105" s="54">
        <v>2.8</v>
      </c>
      <c r="F105" s="55">
        <f t="shared" si="1"/>
        <v>1.3684637528163473E-2</v>
      </c>
    </row>
    <row r="106" spans="2:6" x14ac:dyDescent="0.25">
      <c r="B106" s="11"/>
      <c r="C106" s="56" t="s">
        <v>140</v>
      </c>
      <c r="D106" s="66">
        <v>100</v>
      </c>
      <c r="E106" s="54">
        <v>2.6</v>
      </c>
      <c r="F106" s="55">
        <f t="shared" si="1"/>
        <v>1.2707163419008937E-2</v>
      </c>
    </row>
    <row r="107" spans="2:6" x14ac:dyDescent="0.25">
      <c r="B107" s="11"/>
      <c r="C107" s="56" t="s">
        <v>168</v>
      </c>
      <c r="D107" s="66">
        <v>100</v>
      </c>
      <c r="E107" s="54">
        <v>2.4</v>
      </c>
      <c r="F107" s="55">
        <f t="shared" si="1"/>
        <v>1.1729689309854404E-2</v>
      </c>
    </row>
    <row r="108" spans="2:6" x14ac:dyDescent="0.25">
      <c r="B108" s="11"/>
      <c r="C108" s="56" t="s">
        <v>136</v>
      </c>
      <c r="D108" s="66">
        <v>100</v>
      </c>
      <c r="E108" s="54">
        <v>2.5</v>
      </c>
      <c r="F108" s="55">
        <f t="shared" si="1"/>
        <v>1.2218426364431672E-2</v>
      </c>
    </row>
    <row r="109" spans="2:6" x14ac:dyDescent="0.25">
      <c r="B109" s="11"/>
      <c r="C109" s="56" t="s">
        <v>138</v>
      </c>
      <c r="D109" s="66">
        <v>100</v>
      </c>
      <c r="E109" s="54">
        <v>2.1</v>
      </c>
      <c r="F109" s="55">
        <f t="shared" si="1"/>
        <v>1.0263478146122603E-2</v>
      </c>
    </row>
    <row r="110" spans="2:6" x14ac:dyDescent="0.25">
      <c r="B110" s="11"/>
      <c r="C110" s="57" t="s">
        <v>50</v>
      </c>
      <c r="D110" s="66">
        <v>100</v>
      </c>
      <c r="E110" s="54">
        <v>4.5999999999999996</v>
      </c>
      <c r="F110" s="55">
        <f t="shared" si="1"/>
        <v>2.2481904510554273E-2</v>
      </c>
    </row>
    <row r="111" spans="2:6" x14ac:dyDescent="0.25">
      <c r="B111" s="11"/>
      <c r="C111" s="58" t="s">
        <v>141</v>
      </c>
      <c r="D111" s="66">
        <v>100</v>
      </c>
      <c r="E111" s="54">
        <v>2.2999999999999998</v>
      </c>
      <c r="F111" s="55">
        <f t="shared" si="1"/>
        <v>1.1240952255277136E-2</v>
      </c>
    </row>
    <row r="112" spans="2:6" x14ac:dyDescent="0.25">
      <c r="B112" s="11"/>
      <c r="C112" s="67" t="s">
        <v>170</v>
      </c>
      <c r="D112" s="66">
        <v>100</v>
      </c>
      <c r="E112" s="54">
        <v>2.8</v>
      </c>
      <c r="F112" s="55">
        <f t="shared" si="1"/>
        <v>1.3684637528163473E-2</v>
      </c>
    </row>
    <row r="113" spans="2:6" x14ac:dyDescent="0.25">
      <c r="B113" s="11"/>
      <c r="C113" s="68" t="s">
        <v>142</v>
      </c>
      <c r="D113" s="66">
        <v>100</v>
      </c>
      <c r="E113" s="69">
        <v>14</v>
      </c>
      <c r="F113" s="59"/>
    </row>
    <row r="114" spans="2:6" x14ac:dyDescent="0.25">
      <c r="B114" s="11"/>
      <c r="C114" s="68"/>
      <c r="D114" s="66"/>
      <c r="E114" s="69"/>
      <c r="F114" s="59"/>
    </row>
    <row r="115" spans="2:6" x14ac:dyDescent="0.25">
      <c r="B115" s="105" t="s">
        <v>143</v>
      </c>
      <c r="C115" s="106"/>
      <c r="D115" s="15"/>
      <c r="E115" s="15"/>
      <c r="F115" s="15"/>
    </row>
    <row r="116" spans="2:6" x14ac:dyDescent="0.25">
      <c r="B116" s="19"/>
      <c r="C116" s="52" t="s">
        <v>144</v>
      </c>
      <c r="D116" s="53">
        <v>35</v>
      </c>
      <c r="E116" s="54">
        <v>4.5999999999999996</v>
      </c>
      <c r="F116" s="55">
        <f t="shared" si="1"/>
        <v>2.2481904510554273E-2</v>
      </c>
    </row>
    <row r="117" spans="2:6" x14ac:dyDescent="0.25">
      <c r="B117" s="37"/>
      <c r="C117" s="60" t="s">
        <v>145</v>
      </c>
      <c r="D117" s="61">
        <v>35</v>
      </c>
      <c r="E117" s="54">
        <v>30.9</v>
      </c>
      <c r="F117" s="55">
        <f t="shared" si="1"/>
        <v>0.15101974986437547</v>
      </c>
    </row>
    <row r="120" spans="2:6" x14ac:dyDescent="0.25">
      <c r="B120" s="27"/>
      <c r="C120" s="27" t="s">
        <v>52</v>
      </c>
    </row>
    <row r="121" spans="2:6" x14ac:dyDescent="0.25">
      <c r="B121" s="27">
        <v>1</v>
      </c>
      <c r="C121" s="27" t="s">
        <v>147</v>
      </c>
    </row>
    <row r="122" spans="2:6" x14ac:dyDescent="0.25">
      <c r="B122" s="27"/>
      <c r="C122" s="27" t="s">
        <v>183</v>
      </c>
    </row>
    <row r="123" spans="2:6" x14ac:dyDescent="0.25">
      <c r="B123" s="27"/>
      <c r="C123" s="27" t="s">
        <v>148</v>
      </c>
    </row>
    <row r="124" spans="2:6" x14ac:dyDescent="0.25">
      <c r="B124" s="27"/>
      <c r="C124" s="27" t="s">
        <v>184</v>
      </c>
    </row>
    <row r="125" spans="2:6" x14ac:dyDescent="0.25">
      <c r="B125" s="27"/>
      <c r="C125" s="27"/>
    </row>
    <row r="126" spans="2:6" x14ac:dyDescent="0.25">
      <c r="B126" s="27">
        <v>2</v>
      </c>
      <c r="C126" s="38" t="s">
        <v>149</v>
      </c>
    </row>
    <row r="127" spans="2:6" x14ac:dyDescent="0.25">
      <c r="B127" s="27"/>
      <c r="C127" s="38" t="s">
        <v>185</v>
      </c>
    </row>
    <row r="128" spans="2:6" x14ac:dyDescent="0.25">
      <c r="B128" s="27"/>
      <c r="C128" s="27"/>
    </row>
    <row r="129" spans="2:3" x14ac:dyDescent="0.25">
      <c r="B129" s="27">
        <v>3</v>
      </c>
      <c r="C129" s="27" t="s">
        <v>64</v>
      </c>
    </row>
    <row r="130" spans="2:3" x14ac:dyDescent="0.25">
      <c r="B130" s="27"/>
      <c r="C130" s="27" t="s">
        <v>65</v>
      </c>
    </row>
    <row r="131" spans="2:3" x14ac:dyDescent="0.25">
      <c r="B131" s="27"/>
      <c r="C131" s="27"/>
    </row>
    <row r="132" spans="2:3" x14ac:dyDescent="0.25">
      <c r="B132" s="3">
        <v>4</v>
      </c>
      <c r="C132" s="27" t="s">
        <v>66</v>
      </c>
    </row>
    <row r="133" spans="2:3" x14ac:dyDescent="0.25">
      <c r="C133" s="27" t="s">
        <v>67</v>
      </c>
    </row>
    <row r="135" spans="2:3" x14ac:dyDescent="0.25">
      <c r="B135" s="3">
        <v>5</v>
      </c>
      <c r="C135" s="38" t="s">
        <v>186</v>
      </c>
    </row>
    <row r="136" spans="2:3" x14ac:dyDescent="0.25">
      <c r="C136" s="38" t="s">
        <v>187</v>
      </c>
    </row>
  </sheetData>
  <mergeCells count="6">
    <mergeCell ref="B115:C115"/>
    <mergeCell ref="B13:C14"/>
    <mergeCell ref="D13:D14"/>
    <mergeCell ref="E13:E14"/>
    <mergeCell ref="F13:F14"/>
    <mergeCell ref="B15:C15"/>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Guarantees</vt:lpstr>
      <vt:lpstr>Liabilities</vt:lpstr>
      <vt:lpstr>PPP</vt:lpstr>
      <vt:lpstr>NPL</vt:lpstr>
      <vt:lpstr>Capital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2021-02-11T12:11:12Z</dcterms:modified>
</cp:coreProperties>
</file>